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120" yWindow="-120" windowWidth="20730" windowHeight="11160"/>
  </bookViews>
  <sheets>
    <sheet name="Matriz - Seguimiento" sheetId="4" r:id="rId1"/>
    <sheet name="Herramienta de calificación" sheetId="3" r:id="rId2"/>
    <sheet name="Conceptos" sheetId="6" r:id="rId3"/>
  </sheets>
  <definedNames>
    <definedName name="_xlnm._FilterDatabase" localSheetId="0" hidden="1">'Matriz - Seguimiento'!$A$9:$AE$56</definedName>
    <definedName name="_xlnm.Print_Area" localSheetId="0">'Matriz - Seguimiento'!$A$1:$AE$73</definedName>
    <definedName name="_xlnm.Print_Titles" localSheetId="0">'Matriz - Seguimiento'!$1:$9</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7" i="4" l="1"/>
  <c r="N47" i="4" s="1"/>
  <c r="M48" i="4"/>
  <c r="N48" i="4" s="1"/>
  <c r="M49" i="4"/>
  <c r="M50" i="4"/>
  <c r="N50" i="4" s="1"/>
  <c r="M51" i="4"/>
  <c r="N51" i="4" s="1"/>
  <c r="M52" i="4"/>
  <c r="N52" i="4" s="1"/>
  <c r="M53" i="4"/>
  <c r="M54" i="4"/>
  <c r="N54" i="4" s="1"/>
  <c r="M55" i="4"/>
  <c r="N55" i="4" s="1"/>
  <c r="M56" i="4"/>
  <c r="N56" i="4" s="1"/>
  <c r="M45" i="4" l="1"/>
  <c r="N45" i="4" s="1"/>
  <c r="M46" i="4"/>
  <c r="N46" i="4" s="1"/>
  <c r="M22" i="4"/>
  <c r="M11" i="4" l="1"/>
  <c r="M12" i="4"/>
  <c r="M30" i="4"/>
  <c r="M13" i="4"/>
  <c r="M14" i="4"/>
  <c r="M15" i="4"/>
  <c r="M16" i="4"/>
  <c r="M17" i="4"/>
  <c r="M18" i="4"/>
  <c r="N18" i="4" s="1"/>
  <c r="M19" i="4"/>
  <c r="N19" i="4" s="1"/>
  <c r="M20" i="4"/>
  <c r="N20" i="4" s="1"/>
  <c r="M21" i="4"/>
  <c r="N21" i="4" s="1"/>
  <c r="N22" i="4"/>
  <c r="M23" i="4"/>
  <c r="N23" i="4" s="1"/>
  <c r="M24" i="4"/>
  <c r="N24" i="4" s="1"/>
  <c r="M25" i="4"/>
  <c r="N25" i="4" s="1"/>
  <c r="M26" i="4"/>
  <c r="N26" i="4" s="1"/>
  <c r="M27" i="4"/>
  <c r="M28" i="4"/>
  <c r="M29" i="4"/>
  <c r="M31" i="4"/>
  <c r="M32" i="4"/>
  <c r="M33" i="4"/>
  <c r="M34" i="4"/>
  <c r="M35" i="4"/>
  <c r="M36" i="4"/>
  <c r="M37" i="4"/>
  <c r="M38" i="4"/>
  <c r="M39" i="4"/>
  <c r="M40" i="4"/>
  <c r="M41" i="4"/>
  <c r="M42" i="4"/>
  <c r="M43" i="4"/>
  <c r="M44" i="4"/>
  <c r="N44" i="4" l="1"/>
  <c r="N43" i="4" l="1"/>
  <c r="N42" i="4" l="1"/>
  <c r="N41" i="4"/>
  <c r="N17" i="4" l="1"/>
  <c r="N30" i="4"/>
  <c r="N12" i="4"/>
  <c r="N11" i="4"/>
  <c r="M10" i="4"/>
  <c r="N10" i="4" s="1"/>
  <c r="N15" i="4"/>
  <c r="N14" i="4"/>
  <c r="N13" i="4"/>
  <c r="N29" i="4"/>
  <c r="N28" i="4"/>
  <c r="N27" i="4"/>
  <c r="N40" i="4"/>
  <c r="N39" i="4"/>
  <c r="N38" i="4"/>
  <c r="N37" i="4"/>
  <c r="N36" i="4"/>
  <c r="N34" i="4"/>
  <c r="N33" i="4"/>
  <c r="N32" i="4"/>
  <c r="N31" i="4"/>
  <c r="I21" i="3" l="1"/>
</calcChain>
</file>

<file path=xl/sharedStrings.xml><?xml version="1.0" encoding="utf-8"?>
<sst xmlns="http://schemas.openxmlformats.org/spreadsheetml/2006/main" count="1194" uniqueCount="635">
  <si>
    <t>Trimestral</t>
  </si>
  <si>
    <t>Mensual</t>
  </si>
  <si>
    <t>Alto</t>
  </si>
  <si>
    <t>Profesional especializado talento humano</t>
  </si>
  <si>
    <t>Asesor juridico y de control interno disciplinario</t>
  </si>
  <si>
    <t>Moderado</t>
  </si>
  <si>
    <t>Informe de supervisión</t>
  </si>
  <si>
    <t>Control Interno</t>
  </si>
  <si>
    <t>Talento Humano</t>
  </si>
  <si>
    <t xml:space="preserve">Debilidades al identicar las variaciones en el costo de atención de los usuarios. </t>
  </si>
  <si>
    <t>Procesos de contratación.</t>
  </si>
  <si>
    <t>Subgerencia financiera</t>
  </si>
  <si>
    <t>Debilidades en la parametrización del sistema de información. No segumiento de los procesos que hacen parte del calculo de la utilidad o perdida del ejercicio.</t>
  </si>
  <si>
    <t>Balance de prueba mensual.</t>
  </si>
  <si>
    <t>Balance General</t>
  </si>
  <si>
    <t>Informe de costo</t>
  </si>
  <si>
    <t>Perdidas de tipo economico por falta de gestión en la recuperación de cartera.</t>
  </si>
  <si>
    <t>Deficiente gestión sobre el recobro de la facturación. Debilidades del sistema de información en la idenficación de las facturas.</t>
  </si>
  <si>
    <t>Base de datos de las facturas que se encuentras en proceso de recuperación.</t>
  </si>
  <si>
    <t>Informe de cartera.</t>
  </si>
  <si>
    <t>Afectación del flujo de efectivo de la ESE, por el inclumplimiento de los pagos.</t>
  </si>
  <si>
    <t>Mala metodología de la gestion para la recuperación de la cartera.</t>
  </si>
  <si>
    <t>Informe de conciliación de cartera.</t>
  </si>
  <si>
    <t>Juridica</t>
  </si>
  <si>
    <t>Base de datos de recepción de documentos.</t>
  </si>
  <si>
    <t>Libro auxiliar de los registros contables de los procesos judiciales.</t>
  </si>
  <si>
    <t>Resultado de la conciliacion entre el área jurídica y contable.</t>
  </si>
  <si>
    <t>Planilla de recepción de documentos.</t>
  </si>
  <si>
    <t>Incumplimiento con las obligaciones  de corto y mediana plazo por no contar con los recursos líquidos para realizar los pagos por fuentes de financiación</t>
  </si>
  <si>
    <t>Falta de pago por parte de las Entidades con quien se tiene contrato.</t>
  </si>
  <si>
    <t>Relacíon de cuentas por cobrar.</t>
  </si>
  <si>
    <t>Informe de segumiento de las cuentas por cobrar.</t>
  </si>
  <si>
    <t>Inadecuada planeación de contratos</t>
  </si>
  <si>
    <t>Informe de seguimiento de los ingresos por prestación de servicios.</t>
  </si>
  <si>
    <t>Reducción de ingresos por disminución de usuarios atendidos.</t>
  </si>
  <si>
    <t>Disminución de usurios direccionados por las Entidades contratadas.</t>
  </si>
  <si>
    <t>Informe de seguimiento oportuno.</t>
  </si>
  <si>
    <t>Manipulación de informes de auditorias internas</t>
  </si>
  <si>
    <t>Intereses administrativos en el desarrollo del cumplimiento de la gestión.</t>
  </si>
  <si>
    <t>Informes de auditorías internas.</t>
  </si>
  <si>
    <t>Fallas en la comunicación interna con los líderes de procesos de la ESE.</t>
  </si>
  <si>
    <t>Solicitud de planes de mejora a los líderes de procesos.</t>
  </si>
  <si>
    <t xml:space="preserve">Incumplimiento de plazos en respuesta de requerimientos internos y externos </t>
  </si>
  <si>
    <t>Gestión documental deficiente. Dificultad en la comunicación entre las dependecias.</t>
  </si>
  <si>
    <t>Mensual, trimestral, semestral o mensual.</t>
  </si>
  <si>
    <t xml:space="preserve">Informe de reporte oportuno </t>
  </si>
  <si>
    <t>Inconsistencias en la presentación de saldos del módulo de cuentas por pagar.</t>
  </si>
  <si>
    <t>Deficiente revisión de los procesos. Posibles errores al momento de digitar los valores de las cuentas que se cargan de forma manual.</t>
  </si>
  <si>
    <t>Libro auxiliar de las cuentas por pagar extraido del sistema de información.</t>
  </si>
  <si>
    <t xml:space="preserve">Relacion de cuentas por pagar </t>
  </si>
  <si>
    <t>Compras Inadecuadas de Bienes o Servicios</t>
  </si>
  <si>
    <t>Base de datos de proveedores y prestadores.</t>
  </si>
  <si>
    <t>Atención al usuario</t>
  </si>
  <si>
    <t>Falta de Oportunidad en las respuestas del area responsable de la queja.</t>
  </si>
  <si>
    <t>Trabajador Social</t>
  </si>
  <si>
    <t>Base de datos de PQRD</t>
  </si>
  <si>
    <t>Calidad</t>
  </si>
  <si>
    <t>Incumplimiento en los estándares de habilitación de la ESE</t>
  </si>
  <si>
    <t xml:space="preserve">Falta de implemetación en los estadanres de habilitación. </t>
  </si>
  <si>
    <t>Resolucion 3100 de 2019. (Ministerio de Salud y Protección Social)</t>
  </si>
  <si>
    <t>Informe de calidad</t>
  </si>
  <si>
    <t>Falta de planeación , seguimiento e implementación. Insuficiente talento humano para seguimiento del programa.</t>
  </si>
  <si>
    <t>Informe de seguimiento PAMEC</t>
  </si>
  <si>
    <t>Manual de procesos</t>
  </si>
  <si>
    <t>1. Cronograma PAMEC. 2. Cumplimiento y seguimiento al programa.</t>
  </si>
  <si>
    <t>1. Segumiento de flujos de recursos</t>
  </si>
  <si>
    <t xml:space="preserve">1. Analisis de los ingresos operacionales </t>
  </si>
  <si>
    <t>1. Realizar seguimiento constante a la gestion de respuesta de PQRD.</t>
  </si>
  <si>
    <t xml:space="preserve">1. Hacer verificación a la información descargada del sistema de información </t>
  </si>
  <si>
    <t>1. Verificar la información solicitada. 2.Cronograma de reporte a los entes de control. 3. Calendario Tributario DIAN.</t>
  </si>
  <si>
    <t>1. Identificar de forma correcta las diferentes variaciones y evalución del costo de atención a los usuarios.</t>
  </si>
  <si>
    <t>Deficiente desempeño laboral</t>
  </si>
  <si>
    <t>Deficiencias en la selección del personal y evaluacuión de desempeño.</t>
  </si>
  <si>
    <t>1. Evaluaciones de desempeño. 2. Banco de hojas de vida.</t>
  </si>
  <si>
    <t>1. Acompañamiento en la elaboración de los procesos.</t>
  </si>
  <si>
    <t>Reclutamiento y selección de personal</t>
  </si>
  <si>
    <t>Facturación</t>
  </si>
  <si>
    <t>Ventanilla única</t>
  </si>
  <si>
    <t>Hospitalización y Gestion de partos</t>
  </si>
  <si>
    <t>Infección intrahopitalaria</t>
  </si>
  <si>
    <t>Falta de adherencias de guia de atencíon, procedimientos de lavado de manos, procedimiento de limpieza de áreas y superficies y procedmientos de esterilización.</t>
  </si>
  <si>
    <t>Guias de atención basadas en evidencias científicas. -Procedimiento de lavado de manos. - Procedimeintos de limpieza de áreas y superficies. - Procedimiento de esterilización y desinfección de alto nivel.</t>
  </si>
  <si>
    <t>Subgerencia Cientifica</t>
  </si>
  <si>
    <t>Tasa de infección intrahospitalaria.</t>
  </si>
  <si>
    <t>Fallas en la identificación de las muestra. Fallas en la transcripción de resultados.</t>
  </si>
  <si>
    <t>Procedimiento de laboratorio clínico. Capacitación de procedimiento de laboratorio clínico.</t>
  </si>
  <si>
    <t>Asignación de citas</t>
  </si>
  <si>
    <t>Permanente</t>
  </si>
  <si>
    <t>Proceso de atencón al paciente y asignación de cita.</t>
  </si>
  <si>
    <t>Porcentaje de quejas.</t>
  </si>
  <si>
    <t>Prestación de servicio no facturados</t>
  </si>
  <si>
    <t>Falta de control en la facturación.</t>
  </si>
  <si>
    <t>Semanal</t>
  </si>
  <si>
    <t>Cumplimiento de metas.</t>
  </si>
  <si>
    <t>SARLAFT</t>
  </si>
  <si>
    <t>Fraude por falta de controles de Monitoreo y seguimiento a las transaciones individuales y múltiples en efectivo</t>
  </si>
  <si>
    <t>Falta de controles para la verificación de pagos, soportes.</t>
  </si>
  <si>
    <t>Bajo</t>
  </si>
  <si>
    <t>Manual SIGR</t>
  </si>
  <si>
    <t>Oficial de Cumplimiento</t>
  </si>
  <si>
    <t>Relación o base de dato de pagos a terceros</t>
  </si>
  <si>
    <t>Vinculación de personas naturales o jurídicas con marcación en las listas vinculantes.</t>
  </si>
  <si>
    <t>Demandas, sanciones y/o multas por incumplimiento de la normatividad aplicable LA/FT</t>
  </si>
  <si>
    <t>Consultas realizadas</t>
  </si>
  <si>
    <t>MAPA DE RIESGO</t>
  </si>
  <si>
    <t>Código</t>
  </si>
  <si>
    <t xml:space="preserve">Versión </t>
  </si>
  <si>
    <t>Fecha</t>
  </si>
  <si>
    <t>Página</t>
  </si>
  <si>
    <t>VALORACION DE LOS CONTROLES</t>
  </si>
  <si>
    <t>RANGO DE CALIFICACION DE LOS CONTROLES</t>
  </si>
  <si>
    <t>CALIDAD DE LAS FUNCIONES DE CONTROL</t>
  </si>
  <si>
    <t>Parámetros</t>
  </si>
  <si>
    <t>Criterios</t>
  </si>
  <si>
    <t>Puntaje</t>
  </si>
  <si>
    <t>Calidad del control</t>
  </si>
  <si>
    <t>Definición</t>
  </si>
  <si>
    <t>Rangos</t>
  </si>
  <si>
    <r>
      <t xml:space="preserve">Cuando hay una probabilidad </t>
    </r>
    <r>
      <rPr>
        <b/>
        <u/>
        <sz val="11"/>
        <color rgb="FF000000"/>
        <rFont val="Arial"/>
        <family val="2"/>
      </rPr>
      <t>menor que el promedio</t>
    </r>
    <r>
      <rPr>
        <sz val="11"/>
        <color rgb="FF000000"/>
        <rFont val="Arial"/>
        <family val="2"/>
      </rPr>
      <t xml:space="preserve"> de una perdida debido a la exposición y a la incertidumbre derivada de potenciales eventos futuros</t>
    </r>
  </si>
  <si>
    <t>Las funciones de control muestran de forma consistente un desempeño efectivo y superior a las prácticas de la industria de los seguros comúnmente observadas y/o Clasificación del control con énfasis en lo preventivo.</t>
  </si>
  <si>
    <t>Herramientas para ejercer el control</t>
  </si>
  <si>
    <t>Posee una herramienta para ejercer el control.</t>
  </si>
  <si>
    <t>Fuerte</t>
  </si>
  <si>
    <t>Existen controles fuertes: acciones preventivas, planes de mejora y contingencia.</t>
  </si>
  <si>
    <t>80 - 100</t>
  </si>
  <si>
    <r>
      <t xml:space="preserve">Cuando hay una probabilidad </t>
    </r>
    <r>
      <rPr>
        <b/>
        <u/>
        <sz val="11"/>
        <color rgb="FF000000"/>
        <rFont val="Arial"/>
        <family val="2"/>
      </rPr>
      <t>promedio</t>
    </r>
    <r>
      <rPr>
        <sz val="11"/>
        <color rgb="FF000000"/>
        <rFont val="Arial"/>
        <family val="2"/>
      </rPr>
      <t xml:space="preserve"> de una perdida debido a la exposición y a la incertidumbre derivada de potenciales eventos futuros.</t>
    </r>
  </si>
  <si>
    <t xml:space="preserve">Las funciones de control muestran desempeño efectivo y similar a las prácticas de la industria comúnmente observadas. </t>
  </si>
  <si>
    <t>Existen manuales instructivos o procedimientos para el manejo de la herramienta</t>
  </si>
  <si>
    <t>Aceptable</t>
  </si>
  <si>
    <t>Existen controles aceptables: acciones preventivas, planes de mejora.</t>
  </si>
  <si>
    <t>60 - 79</t>
  </si>
  <si>
    <t>Por encima del promedio</t>
  </si>
  <si>
    <r>
      <t xml:space="preserve">Cuando hay una probabilidad </t>
    </r>
    <r>
      <rPr>
        <b/>
        <u/>
        <sz val="11"/>
        <color rgb="FF000000"/>
        <rFont val="Arial"/>
        <family val="2"/>
      </rPr>
      <t>algo superior</t>
    </r>
    <r>
      <rPr>
        <b/>
        <i/>
        <sz val="11"/>
        <color rgb="FF000000"/>
        <rFont val="Arial"/>
        <family val="2"/>
      </rPr>
      <t xml:space="preserve"> </t>
    </r>
    <r>
      <rPr>
        <sz val="11"/>
        <color rgb="FF000000"/>
        <rFont val="Arial"/>
        <family val="2"/>
      </rPr>
      <t>el promedio de una perdida debido a la exposición y a la incertidumbre derivada de potenciales eventos futuros.</t>
    </r>
  </si>
  <si>
    <t>Las funciones de control muestran potencial para un desempeño efectivo, pero pueden ser mejoradas y no arriesgan la situación financiera de la compañía.</t>
  </si>
  <si>
    <t>En el tiempo que lleva la herramienta ha demostrado ser efectiva.</t>
  </si>
  <si>
    <t>Necesita mejora</t>
  </si>
  <si>
    <t>Existen controles mínimos que requieren mejoras.</t>
  </si>
  <si>
    <t>40 - 59</t>
  </si>
  <si>
    <r>
      <t xml:space="preserve">Cuando hay una probabilidad </t>
    </r>
    <r>
      <rPr>
        <b/>
        <u/>
        <sz val="11"/>
        <color rgb="FF000000"/>
        <rFont val="Arial"/>
        <family val="2"/>
      </rPr>
      <t xml:space="preserve">mucho mayor </t>
    </r>
    <r>
      <rPr>
        <sz val="11"/>
        <color rgb="FF000000"/>
        <rFont val="Arial"/>
        <family val="2"/>
      </rPr>
      <t>que la del promedio de una perdida debido a la exposición y a la incertidumbre derivada de potenciales eventos futuros.</t>
    </r>
  </si>
  <si>
    <t xml:space="preserve">Las funciones de control muestran un desempeño inferior a las prácticas observadas de la industria y su efectividad debe ser mejorada para no comprometer la situación financiera y operativa de la compañía. </t>
  </si>
  <si>
    <t>Seguimiento al control</t>
  </si>
  <si>
    <t>Están definidos los responsables de la ejecución del control y del seguimiento.</t>
  </si>
  <si>
    <t>Débil</t>
  </si>
  <si>
    <t>No existen controles o son mínimos.</t>
  </si>
  <si>
    <t>0 - 39</t>
  </si>
  <si>
    <t>La frecuencia de la ejecución del control y seguimiento es adecuada.</t>
  </si>
  <si>
    <t>TOTAL</t>
  </si>
  <si>
    <t>Nivel Riesgo Neto</t>
  </si>
  <si>
    <t>Opciones de Tratamiento general a los riesgos</t>
  </si>
  <si>
    <r>
      <t xml:space="preserve">Se </t>
    </r>
    <r>
      <rPr>
        <b/>
        <sz val="11"/>
        <color rgb="FF000000"/>
        <rFont val="Arial"/>
        <family val="2"/>
      </rPr>
      <t>ASUMIRÁ</t>
    </r>
    <r>
      <rPr>
        <sz val="11"/>
        <color rgb="FF000000"/>
        <rFont val="Arial"/>
        <family val="2"/>
      </rPr>
      <t xml:space="preserve"> el riesgo y se administrará por medio de las actividades propias del proceso asociado, y su control y registro de avance, se realizará en el reporte mensual de su desempeño, no se incluirá en mapa de riesgos.</t>
    </r>
  </si>
  <si>
    <r>
      <t xml:space="preserve">se establecerán acciones de Control Preventivas, que permitan </t>
    </r>
    <r>
      <rPr>
        <b/>
        <sz val="11"/>
        <color theme="1"/>
        <rFont val="Calibri"/>
        <family val="2"/>
        <scheme val="minor"/>
      </rPr>
      <t>REDUCIR</t>
    </r>
    <r>
      <rPr>
        <sz val="11"/>
        <color theme="1"/>
        <rFont val="Calibri"/>
        <family val="2"/>
        <scheme val="minor"/>
      </rPr>
      <t xml:space="preserve"> la probabilidad de ocurrencia del riesgo, se administrarán mediante seguimiento BIMESTRAL y se registrarán sus avances en el Sistema de Planificación Institucional- SGI.</t>
    </r>
  </si>
  <si>
    <r>
      <t xml:space="preserve">Se deberá incluir el riesgo tanto en el Mapa de Riesgo del Proceso, como en el Mapa de Riesgo Institucional y se establecerán acciones de Control Preventivas, que permitan </t>
    </r>
    <r>
      <rPr>
        <b/>
        <sz val="11"/>
        <color theme="1"/>
        <rFont val="Calibri"/>
        <family val="2"/>
        <scheme val="minor"/>
      </rPr>
      <t>EVITAR</t>
    </r>
    <r>
      <rPr>
        <sz val="11"/>
        <color theme="1"/>
        <rFont val="Calibri"/>
        <family val="2"/>
        <scheme val="minor"/>
      </rPr>
      <t xml:space="preserve"> la materialización del riesgo. La Administración de estos riesgos será con periodicidad sugerida al menos MENSUAL y su adecuado control se registrará en el Sistema de Planificación Institucional- SGI.</t>
    </r>
  </si>
  <si>
    <r>
      <t xml:space="preserve">Se incluirá el riesgo en el Mapa de Riesgo del Proceso y en el Mapa de Riesgo Institucional, se establecerán acciones de Control Preventivas y correctivas, que permitan </t>
    </r>
    <r>
      <rPr>
        <b/>
        <sz val="11"/>
        <color theme="1"/>
        <rFont val="Calibri"/>
        <family val="2"/>
        <scheme val="minor"/>
      </rPr>
      <t>EVITAR</t>
    </r>
    <r>
      <rPr>
        <sz val="11"/>
        <color theme="1"/>
        <rFont val="Calibri"/>
        <family val="2"/>
        <scheme val="minor"/>
      </rPr>
      <t xml:space="preserve"> la materialización del riesgo. La Administración de estos riesgos será con periodicidad mínima MENSUAL y su adecuado control se registrará en el Sistema de Planificación Institucional- SGI. Adicionalmente se deberán documentar al interior del proceso, planes de contingencia para tratar el riesgo materializado, con criterios de oportunidad, evitando el menor daño en la prestación del servicio; estos planes estarán documentados en las políticas de operación de cada proceso.</t>
    </r>
  </si>
  <si>
    <t>El riesgo se ha materializado (SI/NO)</t>
  </si>
  <si>
    <t>SI</t>
  </si>
  <si>
    <t>NO</t>
  </si>
  <si>
    <t>Nombre del Riesgo</t>
  </si>
  <si>
    <t>Causa</t>
  </si>
  <si>
    <t>Riesgo Residual</t>
  </si>
  <si>
    <t>Actividades de Control</t>
  </si>
  <si>
    <t>Opciones de Manejo</t>
  </si>
  <si>
    <t>Soporte</t>
  </si>
  <si>
    <t>Responsable</t>
  </si>
  <si>
    <t>Periódo de Seguimiento</t>
  </si>
  <si>
    <t>Indicador</t>
  </si>
  <si>
    <t>Descripción del Evento</t>
  </si>
  <si>
    <t>Fecha Inicio del evento</t>
  </si>
  <si>
    <t>Fecha fin del evento</t>
  </si>
  <si>
    <t>Acciones correctivas tomadas para mitigar el riesgo</t>
  </si>
  <si>
    <t>SEGUIMIENTO MATERIALIZACIÓN DEL RIESGO</t>
  </si>
  <si>
    <t>TRATAMIENTO DEL RIESGO</t>
  </si>
  <si>
    <t>NIVEL DEL RIESGO</t>
  </si>
  <si>
    <t>Gestion Financiera</t>
  </si>
  <si>
    <t>CLASIFICACION NIVELES DE RIESGO RESIDUAL</t>
  </si>
  <si>
    <t>Equivocación de resultado de laboratorio.</t>
  </si>
  <si>
    <t>Verificación de facturación contra planillas o registro de actividades.</t>
  </si>
  <si>
    <t>Falta de oportuna toma de decisiones y/o correcciones por las partes interesadas frente a los hallazgos encontrados en las auditorías.</t>
  </si>
  <si>
    <t>Calendario Tributario, requermientos. Manual o guia de gestión documental</t>
  </si>
  <si>
    <t>IDENTIFICACIÓN DEL RIESGO</t>
  </si>
  <si>
    <t>Calidad del Control</t>
  </si>
  <si>
    <t>Valoración Control</t>
  </si>
  <si>
    <t>Rango Control</t>
  </si>
  <si>
    <t>EVALUACIÓN CALIDAD DE LOS CONTROLES</t>
  </si>
  <si>
    <t>Riesgo 1</t>
  </si>
  <si>
    <t>Riesgo 2</t>
  </si>
  <si>
    <t>Riesgo 3</t>
  </si>
  <si>
    <t>Riesgo 4</t>
  </si>
  <si>
    <t>Riesgo 5</t>
  </si>
  <si>
    <t>Riesgo 6</t>
  </si>
  <si>
    <t>Riesgo 7</t>
  </si>
  <si>
    <t>Riesgo 8</t>
  </si>
  <si>
    <t>Riesgo 9</t>
  </si>
  <si>
    <t>Riesgo 10</t>
  </si>
  <si>
    <t>Riesgo 11</t>
  </si>
  <si>
    <t>Riesgo 12</t>
  </si>
  <si>
    <t>Riesgo 13</t>
  </si>
  <si>
    <t>Riesgo 14</t>
  </si>
  <si>
    <t>Riesgo 15</t>
  </si>
  <si>
    <t>Riesgo 16</t>
  </si>
  <si>
    <t>Riesgo 17</t>
  </si>
  <si>
    <t>Riesgo 19</t>
  </si>
  <si>
    <t>Riesgo 20</t>
  </si>
  <si>
    <t>Riesgo 21</t>
  </si>
  <si>
    <t>Riesgo 22</t>
  </si>
  <si>
    <t>Riesgo 23</t>
  </si>
  <si>
    <t>Riesgo 24</t>
  </si>
  <si>
    <t>Riesgo 25</t>
  </si>
  <si>
    <t>Riesgo 26</t>
  </si>
  <si>
    <t>Riesgo 27</t>
  </si>
  <si>
    <t>Riesgo 28</t>
  </si>
  <si>
    <t>Riesgo 29</t>
  </si>
  <si>
    <t>Riesgo 30</t>
  </si>
  <si>
    <t>Riesgo 31</t>
  </si>
  <si>
    <t>Riesgo 32</t>
  </si>
  <si>
    <t>Riesgo 33</t>
  </si>
  <si>
    <t>Riesgo 34</t>
  </si>
  <si>
    <t>Riesgo 35</t>
  </si>
  <si>
    <t>Riesgo 36</t>
  </si>
  <si>
    <t>Riesgo 37</t>
  </si>
  <si>
    <t>Riesgo 39</t>
  </si>
  <si>
    <t>Riesgo 40</t>
  </si>
  <si>
    <t>Riesgo 41</t>
  </si>
  <si>
    <t>Riesgo 42</t>
  </si>
  <si>
    <t>Error en la presentación de la información exógena</t>
  </si>
  <si>
    <t xml:space="preserve">Sanción impuesta por la DIAN </t>
  </si>
  <si>
    <t>Manual de reporte de información exógena</t>
  </si>
  <si>
    <t>Anual</t>
  </si>
  <si>
    <t>Registros de terceros</t>
  </si>
  <si>
    <t>Presentación extemporanea de la retención en la fuente</t>
  </si>
  <si>
    <t>Pago de intereses y sanción</t>
  </si>
  <si>
    <t>Calendario Triburario</t>
  </si>
  <si>
    <t>Presentación oportuna</t>
  </si>
  <si>
    <t>N° DE RIESGO</t>
  </si>
  <si>
    <t>Riesgo Inherente</t>
  </si>
  <si>
    <t>EVALUACIÓN DEL RIESGO</t>
  </si>
  <si>
    <t xml:space="preserve">Probalidad </t>
  </si>
  <si>
    <t>Impacto</t>
  </si>
  <si>
    <t>Frecuencia de la Actividad 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</si>
  <si>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</si>
  <si>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</si>
  <si>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</si>
  <si>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</si>
  <si>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</si>
  <si>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</si>
  <si>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</si>
  <si>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</si>
  <si>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</si>
  <si>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</si>
  <si>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Afectación Económica Reputacional</t>
  </si>
  <si>
    <t>Leve 20%</t>
  </si>
  <si>
    <t>Afectación menor a 10 SMMLV.</t>
  </si>
  <si>
    <t>El riesgo afecta la imagen de algún área de la organización.</t>
  </si>
  <si>
    <t>Menor-40%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</si>
  <si>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</si>
  <si>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</si>
  <si>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</si>
  <si>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</si>
  <si>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</si>
  <si>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</si>
  <si>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</si>
  <si>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El riesgo afecta la imagen de la entidad con efecto publicitario sostenido a nivel de sector administrativo, nivel departamental o municipal.</t>
  </si>
  <si>
    <t>Catastrófico 100%</t>
  </si>
  <si>
    <t>Mayor a 500 SMLMV</t>
  </si>
  <si>
    <t>El riesgo afecta la imagen de la entidad a nivel nacional, con efecto publicitario sostenido a nivel país</t>
  </si>
  <si>
    <t>Posible interrelación con otros riesgos</t>
  </si>
  <si>
    <t xml:space="preserve">Fecha Fin  </t>
  </si>
  <si>
    <t>Fecha  inicio</t>
  </si>
  <si>
    <t>SUBSISTEMA DE RIESGO</t>
  </si>
  <si>
    <t>SALUD</t>
  </si>
  <si>
    <t>ACTUARIAL</t>
  </si>
  <si>
    <t>CREDITO</t>
  </si>
  <si>
    <t>LIQUIDEZ</t>
  </si>
  <si>
    <t>FISCAL</t>
  </si>
  <si>
    <t>OPERACIONAL</t>
  </si>
  <si>
    <t>PROCESO</t>
  </si>
  <si>
    <t xml:space="preserve">Contratación </t>
  </si>
  <si>
    <t xml:space="preserve">Documentación incompleta y/o desactualizada que no permite el conocimiento pleno de la contraparte </t>
  </si>
  <si>
    <t>Omision a la presentacion de reporte a los Entes de Control - Falta de seguimiento a la aplicabilidad del SARLAFT</t>
  </si>
  <si>
    <t>1. Socializar al comité de control interno los informes de las auditorias internas y seguimientos .</t>
  </si>
  <si>
    <t>Asesor de control interno</t>
  </si>
  <si>
    <t xml:space="preserve">Soportes de socialización informes de auditorias internas </t>
  </si>
  <si>
    <t>Solicitud de planes de mejoramiento y planes de mejormiento formulados.</t>
  </si>
  <si>
    <t>SICOF</t>
  </si>
  <si>
    <t>Riesgo de Salud</t>
  </si>
  <si>
    <t>Riesgo Operacional</t>
  </si>
  <si>
    <t>Riesgo de Liquidez</t>
  </si>
  <si>
    <t>Riesgo de Crédito</t>
  </si>
  <si>
    <t>Riesgo Actuarial</t>
  </si>
  <si>
    <t>Riesgo Fiscal</t>
  </si>
  <si>
    <t>RIESGO</t>
  </si>
  <si>
    <t>Ruta Crítica del PAMEC.</t>
  </si>
  <si>
    <t>Profesional Universitario</t>
  </si>
  <si>
    <t>CLASIFICACION NIVELES DE INHERENTE</t>
  </si>
  <si>
    <t>VALOR</t>
  </si>
  <si>
    <t xml:space="preserve"> </t>
  </si>
  <si>
    <t>Subgerente Cientifica</t>
  </si>
  <si>
    <t>Subgerente Administrativo y Financiero</t>
  </si>
  <si>
    <t>Líder de Calidad</t>
  </si>
  <si>
    <t>Debilidad en la adherencia a la metodologia para la aplicación de procesos y procedimientos.</t>
  </si>
  <si>
    <t>Base de datos en el banco de hojas de vida- Aplicativo de evaluación.</t>
  </si>
  <si>
    <t>FUERTE</t>
  </si>
  <si>
    <t>Sistema de Administración del Riesgo contra el lavado de activo y la financiación del terrorismo.</t>
  </si>
  <si>
    <t>Subsistema de administrción del Riesgo opacidad y fraude</t>
  </si>
  <si>
    <t xml:space="preserve">Es la posibilidad de que, por acción u omisión, se use el poder para desviar la gestión de lo público hacia un beneficio privado. </t>
  </si>
  <si>
    <t xml:space="preserve">Probabilidad de que una población determinada sufra cierta enfermedad. Así mismo, podemos entender la gestión del riesgo en salud en dos aspectos importantes de la siguiente manera: </t>
  </si>
  <si>
    <t>Subsistema de Administracion de Riesgo Operacional</t>
  </si>
  <si>
    <t>Subsistema de Administracion de  Riesgo en Salud</t>
  </si>
  <si>
    <t>corresponde a la probabilidad que una entidad presente desviaciones en los objetivos misionales, como consecuencia de deficiencias, inadecuaciones o fallas en los procesos</t>
  </si>
  <si>
    <t>Subsistema de Administracion de Riesgo de Liquidez</t>
  </si>
  <si>
    <t>Subsistema de Administracion de Riesgo de Crédito</t>
  </si>
  <si>
    <t>Subsistema de Administracion de Riesgo Fiscal</t>
  </si>
  <si>
    <t>Subsistema de Administracion de Riesgo  Actuarial</t>
  </si>
  <si>
    <t>Posibilidad que una entidad no cuente con recursos líquidos para cumplir con sus obligaciones de pago tanto en el corto (riesgo inminente) como en el mediano y largo plazo (riesgo latente).</t>
  </si>
  <si>
    <t>Tiene como objetivo preservar la solidez financiera y patrimonial de una entidad.</t>
  </si>
  <si>
    <t>Se caracteriza por el análisis y cuantificación de las implicaciones financieras de los riesgos futuros e inciertos.</t>
  </si>
  <si>
    <t>Se entiende aquel efecto dañoso sobre los recursos públicos, bienes o interés patrimonial de naturaleza pública, a causa de un evento potencial.</t>
  </si>
  <si>
    <r>
      <rPr>
        <b/>
        <sz val="11"/>
        <color rgb="FF000000"/>
        <rFont val="Arial"/>
        <family val="2"/>
      </rPr>
      <t>Efecto:</t>
    </r>
    <r>
      <rPr>
        <sz val="11"/>
        <color rgb="FF000000"/>
        <rFont val="Arial"/>
        <family val="2"/>
      </rPr>
      <t xml:space="preserve"> Es aquel daño que se generaría sobre los recursos públicos y/o los bienes y/o intereses patrimoniales de naturaleza pública, en caso de ocurrir el evento potencial.</t>
    </r>
  </si>
  <si>
    <r>
      <rPr>
        <b/>
        <sz val="11"/>
        <color rgb="FF000000"/>
        <rFont val="Arial"/>
        <family val="2"/>
      </rPr>
      <t>Evento Potencial:</t>
    </r>
    <r>
      <rPr>
        <sz val="11"/>
        <color rgb="FF000000"/>
        <rFont val="Arial"/>
        <family val="2"/>
      </rPr>
      <t xml:space="preserve"> Se relaciona con una potencial acción u omisión que podría generar daño sobre los recursos públicos y/o los bienes y/o intereses patrimoniales de naturaleza pública.</t>
    </r>
  </si>
  <si>
    <r>
      <rPr>
        <b/>
        <sz val="11"/>
        <color rgb="FF000000"/>
        <rFont val="Arial"/>
        <family val="2"/>
      </rPr>
      <t xml:space="preserve">1. </t>
    </r>
    <r>
      <rPr>
        <sz val="11"/>
        <color rgb="FF000000"/>
        <rFont val="Arial"/>
        <family val="2"/>
      </rPr>
      <t xml:space="preserve">Organizacional, que involucra a los aseguradores y prestadores. </t>
    </r>
  </si>
  <si>
    <r>
      <rPr>
        <b/>
        <sz val="11"/>
        <color rgb="FF000000"/>
        <rFont val="Arial"/>
        <family val="2"/>
      </rPr>
      <t>2.</t>
    </r>
    <r>
      <rPr>
        <sz val="11"/>
        <color rgb="FF000000"/>
        <rFont val="Arial"/>
        <family val="2"/>
      </rPr>
      <t xml:space="preserve"> Individual que se enfoca en el riesgo de las personas a sufrir un evento en salud.</t>
    </r>
  </si>
  <si>
    <t>1. Estudio de capacidad instalada en la institución.</t>
  </si>
  <si>
    <r>
      <t> R</t>
    </r>
    <r>
      <rPr>
        <sz val="10"/>
        <color rgb="FF040C28"/>
        <rFont val="Arial"/>
        <family val="2"/>
      </rPr>
      <t>iesgo que por su naturaleza no puede ser separado del proceso o subproceso en que éste se presenta</t>
    </r>
    <r>
      <rPr>
        <sz val="10"/>
        <color rgb="FF4D5156"/>
        <rFont val="Arial"/>
        <family val="2"/>
      </rPr>
      <t>.</t>
    </r>
  </si>
  <si>
    <r>
      <t>Riesgo que permanece después de que se han hecho todos los esfuerzos para identificar y eliminar el riesgo</t>
    </r>
    <r>
      <rPr>
        <sz val="12"/>
        <color theme="1"/>
        <rFont val="Arial"/>
        <family val="2"/>
      </rPr>
      <t> </t>
    </r>
    <r>
      <rPr>
        <sz val="10"/>
        <color theme="1"/>
        <rFont val="Arial"/>
        <family val="2"/>
      </rPr>
      <t>(es decir, sus controles de mitigación).</t>
    </r>
  </si>
  <si>
    <t>Es posible que ocurra y/o que tenga consecuencias moderadas.</t>
  </si>
  <si>
    <t>Es seguro que se produzca y/o tenga consecuencias importantes.</t>
  </si>
  <si>
    <t>Es casi seguro que ocurra y/o que tenga consecuencias importantes.</t>
  </si>
  <si>
    <t>Es problable que ocurra y/o tenga consecuencias graves.</t>
  </si>
  <si>
    <t>IMPACTO: Hace referencia a las consecuencias que tendría el riesgo si se materializa.</t>
  </si>
  <si>
    <t>1. Socialización de protocolos del lavado de manos y aseo de unidades. 2. Medición de adherencia. 3. Seguimiento por medio de rondas de seguridad y reporte de aventos adversos.5. Seguimientos en planes de mejoras.</t>
  </si>
  <si>
    <t>No aportar el documento de identificación del usuario.Paciente no aporta la autorización. No disponibilidad de agendas.</t>
  </si>
  <si>
    <t>Pérdida económica por incrementos inesperados por estancias prolongadas.</t>
  </si>
  <si>
    <t>Demora en la oportunidad de respuesta interconsulta de especialista. Demora en adquisisicón de materiales de osteosintesis . Demora en remisiones administrativas.</t>
  </si>
  <si>
    <t>Deficiente seguimiento al correo de PQRD</t>
  </si>
  <si>
    <t>Riesgo 44</t>
  </si>
  <si>
    <t>Falta de disposición de residuos.</t>
  </si>
  <si>
    <t>PGIRASA</t>
  </si>
  <si>
    <t>Profesional de Gestión Ambiental</t>
  </si>
  <si>
    <t>Cumplimiento a las actividades del PGIRASA</t>
  </si>
  <si>
    <t>Riesgo 45</t>
  </si>
  <si>
    <t>Contaminación ambiental.</t>
  </si>
  <si>
    <t>Incumplimiento de la normativida vigente en saneamiento básico.</t>
  </si>
  <si>
    <t>Sanción por parte de la Secretaria de Salud.</t>
  </si>
  <si>
    <t>1. Protocolo de analisis de pruebas fisicoquimicas y microbiólogas.</t>
  </si>
  <si>
    <t>Resultado de pruebas de análisis fisicoquimico emitidas por el laboratorio de resultados.</t>
  </si>
  <si>
    <t>Cuatrimestral</t>
  </si>
  <si>
    <t>Parametros con cumplimiento Normativo</t>
  </si>
  <si>
    <t>Falta de recaudo en la atención a usuarios con capacidad de pago</t>
  </si>
  <si>
    <t>Inconsistencia en la informción suministrada por el usuario</t>
  </si>
  <si>
    <t>Manual de atención al usuario</t>
  </si>
  <si>
    <t>SIAU/Trabajador Social</t>
  </si>
  <si>
    <t>Mesual</t>
  </si>
  <si>
    <t>Riesgo 46</t>
  </si>
  <si>
    <t xml:space="preserve">Identificación de pacientes/# de pacientes extranjeros </t>
  </si>
  <si>
    <t>Oficina Asesora de Control Interno</t>
  </si>
  <si>
    <t>Informe de Auditoria Oficina Asesora de Control Interno</t>
  </si>
  <si>
    <t>Mensual (Facturación) Trimestral (Caja Menor)</t>
  </si>
  <si>
    <t>1.Entregar información completa en el modulo de atención al usuario para la asignación de la cita. 2. Entrega de información completa en el momento de la pos- consulta por parte de la auxiliar de consultorio. 3. Solicitud de agenda adicional al profesional.</t>
  </si>
  <si>
    <t>1.Aplicar los protocolos de identificacion y rotulación en toma de muestra de laboratorio.</t>
  </si>
  <si>
    <t>1. Aplicación del manual de Contratación para todos los procesos de compra de bienes y servicios .</t>
  </si>
  <si>
    <t>Inoportunidad en la cita por consulta externa.</t>
  </si>
  <si>
    <t xml:space="preserve">1.implementar procedimiento de auditoria concurrente y de cuentas </t>
  </si>
  <si>
    <t>Incumplimiento de la  la ruta crítica del PAMEC</t>
  </si>
  <si>
    <t>Cartera</t>
  </si>
  <si>
    <t>Perdidas de tipo económico por fallas en la proyección de incrementos inesperados realcionados con el costo de atención.</t>
  </si>
  <si>
    <t>Dificultades en el calculo de la utilidad o perdida del ejercicio.</t>
  </si>
  <si>
    <t>Negligencia en al gestión para solicitar reintegros de recursos por procesos ejecutivos en las entidades judiciales.</t>
  </si>
  <si>
    <t>Disminución  en los ingresos para la ESE por falta de seguimiento en la gestión de depositos judiciales.</t>
  </si>
  <si>
    <t>Asesor juridico y de control interno disciplinario , Contador</t>
  </si>
  <si>
    <t xml:space="preserve">Ambiental </t>
  </si>
  <si>
    <t>Planeación</t>
  </si>
  <si>
    <t>Respuesta  inoportuna a los requerimientos externos  por falta de entrega a las areas responsables.</t>
  </si>
  <si>
    <t>Negligencia por parte de la persona encargada de entrega de información.</t>
  </si>
  <si>
    <t>1.Procedimiento para el manejo de cajas de facturación.                                                2. Arqueos de cajas diarios por parte de coordinador de factutación.                                       3.Seguimiento y arqueos aleatorios por parte de control interno.</t>
  </si>
  <si>
    <t>1. Implementación del Formato de conocimientos del cliente interno y externo.</t>
  </si>
  <si>
    <t>Riesgo 47</t>
  </si>
  <si>
    <t xml:space="preserve">Instructivo de reporte del CHIP </t>
  </si>
  <si>
    <t>Manipulación de las cifras expresadas en el Balance General.</t>
  </si>
  <si>
    <t xml:space="preserve">1. ABC reporte CHIP </t>
  </si>
  <si>
    <t>Contabilidad</t>
  </si>
  <si>
    <t>Estadod Financieros Trimestrales</t>
  </si>
  <si>
    <t xml:space="preserve">Inconsistencia en la información financiera reportada a la Contaduria General de la Nación a través del CHIP. </t>
  </si>
  <si>
    <t>Efecto</t>
  </si>
  <si>
    <t>Sanciones y multas</t>
  </si>
  <si>
    <t>Deficit Financiero</t>
  </si>
  <si>
    <t>Aumento de PQR</t>
  </si>
  <si>
    <t>Sanciones y se puede materializar el riesgo.</t>
  </si>
  <si>
    <t>Sanciones aplicables a la normatividad vigente.</t>
  </si>
  <si>
    <t>Multas y sanciones.</t>
  </si>
  <si>
    <t>Aumento en el costo.</t>
  </si>
  <si>
    <t>Evento adversos.</t>
  </si>
  <si>
    <t>Eventos adversos</t>
  </si>
  <si>
    <t>Baja calificación de la ESE anivel nacional.</t>
  </si>
  <si>
    <t>Detrimento Patrimonial.</t>
  </si>
  <si>
    <t>Sanciones y hallazgo por parte de los entes de control.</t>
  </si>
  <si>
    <t>Hallazgos en las auditorias realizadas por los entes de control y sanciones.</t>
  </si>
  <si>
    <t>Reprocesos administrativos.</t>
  </si>
  <si>
    <t>Sanciones y posible cierre de la Entidad.</t>
  </si>
  <si>
    <t>Reprocesos administrativos. No cumplimiento del objeto de la institución.</t>
  </si>
  <si>
    <t>Sanciones, invetigaciones disciplinarias y daños a la institución. Dificultad para el logro de la misión de la Entidad.</t>
  </si>
  <si>
    <t>Sanciones, demandas y daño reputacional de la Institución.</t>
  </si>
  <si>
    <t>Extremo</t>
  </si>
  <si>
    <t>Leve</t>
  </si>
  <si>
    <t>Menor</t>
  </si>
  <si>
    <t>Mayor</t>
  </si>
  <si>
    <t>Catastrófico</t>
  </si>
  <si>
    <t>1. Interactuar con el usurio para dar orientación para determinar el estudio socieconómico.</t>
  </si>
  <si>
    <t>Medición de la capacidad instalada.</t>
  </si>
  <si>
    <t>Mitigar el Riesgo</t>
  </si>
  <si>
    <t>Subgerencia financiera/Control interno contable</t>
  </si>
  <si>
    <t xml:space="preserve">Incumplimiento de las politicas contables </t>
  </si>
  <si>
    <t xml:space="preserve">No reporte o evaluaciòn deficiente  en la información de la evaluaciòn del sistema de control interno contable reportada a la Contaduria General de la Nación a través del CHIP. </t>
  </si>
  <si>
    <t>Falta de objetividad y seguimiento al sistema de control interno contable.</t>
  </si>
  <si>
    <t>Desconocimiento del manual de politicas de contables.</t>
  </si>
  <si>
    <t>Riesgo 48</t>
  </si>
  <si>
    <t>Ausencia de inducción y reinducción en temas de seguridad de la información para funcionarios Nuevos y antiguos.</t>
  </si>
  <si>
    <t>Desconocimiento de los controles de seguridad informática aplicados a los activos de información que son de su responsabilidad.</t>
  </si>
  <si>
    <t>Perdida de reputación de la Entidad</t>
  </si>
  <si>
    <t xml:space="preserve">Farmacia </t>
  </si>
  <si>
    <t>Falta de control oportuno a las fechas de vencimientos y al control de medicamentos vencidos</t>
  </si>
  <si>
    <t xml:space="preserve">Medicamentos vencidos </t>
  </si>
  <si>
    <t>Perdidas de recursos y detrimentos patrimonial</t>
  </si>
  <si>
    <t xml:space="preserve">FISCAL </t>
  </si>
  <si>
    <t>Omisión de retención de Contribución especial fondo de
seguridad ciudadana.</t>
  </si>
  <si>
    <t>Detrimento fiscal.</t>
  </si>
  <si>
    <t xml:space="preserve">Celebrar contrato para el apoyo a la gestión para la actualización del manual de procedimiento en el área de farmacia con fundamento en la normatividad vigente;sin ninguno beneficio sino una disminución de los bienes públicos.
</t>
  </si>
  <si>
    <t>Detrimento patrimonial</t>
  </si>
  <si>
    <t xml:space="preserve">FINANCIERO/CONTRATACION </t>
  </si>
  <si>
    <t xml:space="preserve">Realizar pagos sin el soporte de verificación de informes que de cuenta del desarrollo de la ejecución contractual, conllevando a no utilizar de manera eficiente los recursos financieros disponibles del sector salud
</t>
  </si>
  <si>
    <t xml:space="preserve">Omisión de seguimiento tecnico del cumplimiento  del contrato por parte del supervisor </t>
  </si>
  <si>
    <t xml:space="preserve">FINANCIERO/CAJA MENOR  </t>
  </si>
  <si>
    <t>Faltante en los arqueos realizados a la  caja menor, y gastos sin su debida documentación o registro del faltante, así como realizando cierre de caja menor por valores diferentes a los aprobados por la gerencia.</t>
  </si>
  <si>
    <t xml:space="preserve">Falta de control y seguimiento a la caja menor </t>
  </si>
  <si>
    <t xml:space="preserve">CONTRATACION </t>
  </si>
  <si>
    <t>Falta de etapa de  planificacíón  Contractual.</t>
  </si>
  <si>
    <t xml:space="preserve">Sanciones/detrimento patrimonial </t>
  </si>
  <si>
    <t>CONTROL INTERNO/PLANEACION/SUBGERENCIAS</t>
  </si>
  <si>
    <t>Entrega de información a los entes de control en procesos de auditorias que  carece de completitud y calidad, toda vez que no fue entregada, de obstruyendo el cumplimiento de las funciones de inspección y vigilancia.</t>
  </si>
  <si>
    <t>Falta de control y revisión en la información de auditorias.</t>
  </si>
  <si>
    <t xml:space="preserve">FINANCIERA/PRESUPESTO </t>
  </si>
  <si>
    <t xml:space="preserve">Proceso de programación presupuestal con apropiaciones que superaron la expectativa real de recaudo, lo que implicó la adquisición de compromisos sin contar con una fuente cierta que respalde su pago.
</t>
  </si>
  <si>
    <t>Debilidades en la programación del presupuesto.</t>
  </si>
  <si>
    <t>Riesgo en el equilibrio financiero de la entidad</t>
  </si>
  <si>
    <t>Debilidades en la programación del presupuesto y control en el gasto.</t>
  </si>
  <si>
    <t>Riesgo 18</t>
  </si>
  <si>
    <t>Riesgo 43</t>
  </si>
  <si>
    <t>El profesional universitario de presupuesto verifica el saldo en el sistema según la necesidad del objeto contractual, para luego generar el CDP.</t>
  </si>
  <si>
    <t>Libro de contratación con juridica.</t>
  </si>
  <si>
    <t>Profesional universitario de presupuesto.</t>
  </si>
  <si>
    <t>1. El prefosional de ambiental gestiona contratación de empresa gestora para la recolecciòn, transporte, tratamiento y/o disposicion final de residuos peligrosos. 2. El Profesional De Gestiòn Ambiental con ayuda del personal asistencial realiza inspecciones de forma semanal o cuando se requiera sobre segregaciòn de residuos hospitalaria</t>
  </si>
  <si>
    <t xml:space="preserve">1.El Oficial de cumplimiento elaboró el  manual del sistema de riesgos.                       2. El asesor de control intermo realiza seguimiento a los reportes de sarlaft entregados por el Oficial de Cumplimiento.                                                                 </t>
  </si>
  <si>
    <t>Profesional universitario del área de la salud.</t>
  </si>
  <si>
    <t>Formato de control de fechas de vencimientos.</t>
  </si>
  <si>
    <t>El profesional de calidad en compañía del profesional universitario del área de la salud, realizan actualización de los manuales de procedimientos del área de farmacia.</t>
  </si>
  <si>
    <t>Manual de procedimiento del área de farmacia.</t>
  </si>
  <si>
    <t>Ausencia de un estudio técnico que demuestre las necesidades del servicio, mejoramiento o introducción de procesos, redistribución de funciones y cargas de trabajo.</t>
  </si>
  <si>
    <t>1. El subgerente cientifico hace llamado al especialista de la intercosnultas. 2. Através de dinamica gerencial revisión de interconsultas pendientes.Auditoria concurrentes informa vía correo y/o telefónico a la EPS casos pendientes y realza seguimiento.</t>
  </si>
  <si>
    <t>1. El profesional del área de contabilidad realiza la respectiva revisión de los registros contables.</t>
  </si>
  <si>
    <t>La Dependencia generadora de la necesidad, debe especificar según la tificación del contra si debe o no hacer la contribución ciudadana por parte del contratista, debe quedar plasmado en el estudio previo.</t>
  </si>
  <si>
    <t>Susripción de contratos y contratos  sindicales con las Asociaciones Sindicales  sin realizar la debída planificación, necesidad de contratación  y estudios previos que determinaran el ingreso de recursos por parte de la E.S.E. y realizó los pagos correspoendientes a los mismos.</t>
  </si>
  <si>
    <t>Dependencia generadora de la necesidad</t>
  </si>
  <si>
    <t>Oficina Jurídica</t>
  </si>
  <si>
    <t>1.El profesional universitario de contabilidad revisa detalladamente la información descargada del sistema de información.</t>
  </si>
  <si>
    <t>1. El profesional universitario de contabilidad tiene presente las fechas establecidas para presentación de la retencion en la fuente.</t>
  </si>
  <si>
    <t>El Representante Legal o quien haga sus veces y el equipo jurídico, establecen un procedimiento de contratación a través de las Resoluciones N° 018 y 019 de 2022, en las cuales se indica que todos los procesos contractuales deben contener antes de la suscripción del contrato los siguientes requisitos mínimos: necesidad, certificación de estar incluido en el plan anual de adquisiciones, CDP, estudios previos, acta de verificación de las pruestas.</t>
  </si>
  <si>
    <t>Lista de chequeo.</t>
  </si>
  <si>
    <t>Supervisor del contrato</t>
  </si>
  <si>
    <t>El supervisor del contrato verifica que las cuentas cumplan con el lleno de los requisitos según lista de chequeo.</t>
  </si>
  <si>
    <t>1. el profesional de cartera implementa las medidas del Manual de cartera, realiza gestiones de cobro como mesas de conciliación y generación y segumiento en el indicador de recuperación de cartera.</t>
  </si>
  <si>
    <t>Manual de cartera</t>
  </si>
  <si>
    <t>1.El subgerente Administrativo y financiera y lider de cartera realiza mesas de trabajo de Conciliaciones de cartera y acuerdos de pago.</t>
  </si>
  <si>
    <t>1. Realizar Conciliaciones con el área financiera y jurídica registrados en los Estados Financieros.                                                         2. Certificación IPS 17.</t>
  </si>
  <si>
    <t xml:space="preserve">1El profesional universitario del área de la salud revisa mensualmente fecha de vencimiento de los medicamentos y dispositivos medico en el inventario de farmacia.  No se reciben medicamentos ni dispositivos medicos con fechas inferior a un año. </t>
  </si>
  <si>
    <t>El area de control interno realiza arqueos sorpresivos a la caja menor  y informes de seguimiento trimestrales y se formulan planes de mejoramiento.</t>
  </si>
  <si>
    <t>Arqueos de caja menor, informes de  seguimiento</t>
  </si>
  <si>
    <t>El gerente designa responsables de entrega de información en las auditorias externas los cuales validan la información que sea coherente y control interno que la misma sea completa y entregada al entre de control.</t>
  </si>
  <si>
    <t xml:space="preserve">Sistemas </t>
  </si>
  <si>
    <t xml:space="preserve">SEGURIDAD DE LA INFORMACION </t>
  </si>
  <si>
    <t>1. Solicitar a las depedencias auditadas la Construcción de los planes de mejoramiento derivados de los informes de auditorias y seguimiento según lo estiupulado en el procedimiento.</t>
  </si>
  <si>
    <t>El asesor de control interno incluye el informe en el plan de auditorias anual y se reporta el cargue al comité de conttrol interno.</t>
  </si>
  <si>
    <t>El contador de la ESE realiza socialización y capacitación peramenente al manual de politicas contables de la ESE.</t>
  </si>
  <si>
    <t>Perdida de reputación de la Entidad, restraso en las actividades</t>
  </si>
  <si>
    <t>Perdida en los activos de información de la ESE como lo son: Aplicaciones, Servicios web, Redes, Información física o digital
Tecnologías de información TI</t>
  </si>
  <si>
    <t>Falta de control sobre la información contenida en cada equipo de la ESE.</t>
  </si>
  <si>
    <t xml:space="preserve">Daño en componentes tecnológicos.       </t>
  </si>
  <si>
    <t xml:space="preserve">Entrega indebida de la información de la ESE a personas externas.                                                                             </t>
  </si>
  <si>
    <t>Control interno contable</t>
  </si>
  <si>
    <t>CODIGO</t>
  </si>
  <si>
    <t>VERSIÓN</t>
  </si>
  <si>
    <t>PROCESO: GESTIÓN ESTRATÉGICA Y PLANEACIÓN</t>
  </si>
  <si>
    <t>FECHA</t>
  </si>
  <si>
    <t xml:space="preserve">Profesional de apoyo Riesgos </t>
  </si>
  <si>
    <t xml:space="preserve">Maria Camila Capataz </t>
  </si>
  <si>
    <t xml:space="preserve">Jefe de planeación </t>
  </si>
  <si>
    <t xml:space="preserve">Agente Especial Interventor </t>
  </si>
  <si>
    <t>FECHA LIBERACIÓN DOCUMENTO</t>
  </si>
  <si>
    <t>MOTIVO DEL CAMBIO</t>
  </si>
  <si>
    <t>DIA</t>
  </si>
  <si>
    <t>MES</t>
  </si>
  <si>
    <t>AÑO</t>
  </si>
  <si>
    <t>Documento nuevo  </t>
  </si>
  <si>
    <t>NOMBRE</t>
  </si>
  <si>
    <t>Duver Dicson Vargas Rojas</t>
  </si>
  <si>
    <t>CARGO</t>
  </si>
  <si>
    <t>FIRMA</t>
  </si>
  <si>
    <t>CONTROL DE CAMBIOS</t>
  </si>
  <si>
    <t>002</t>
  </si>
  <si>
    <t xml:space="preserve">Actualización de la estructura en cumplimiento de la normatividad vigente </t>
  </si>
  <si>
    <t>REVISÓ:</t>
  </si>
  <si>
    <t>APROBÓ:</t>
  </si>
  <si>
    <t>Edward Enrique Suarez</t>
  </si>
  <si>
    <t>001 </t>
  </si>
  <si>
    <t>MAPA DE RIESGOS</t>
  </si>
  <si>
    <t>PÁGINA</t>
  </si>
  <si>
    <t>GE-FR-006</t>
  </si>
  <si>
    <t>ELABORÓ:</t>
  </si>
  <si>
    <t>CRÉDITO</t>
  </si>
  <si>
    <t>1 de 3</t>
  </si>
  <si>
    <t>Falta de planeación y coordinación de los procesos en las compras. Incumplimiento en el lleno de requisitos en el proceso de selección de proveedores.</t>
  </si>
  <si>
    <t>Soportes de ejecución del proceso de contratación de adquisión de bienes: estudio de Nececidad, estudio de mercado</t>
  </si>
  <si>
    <t xml:space="preserve">Jefe oficina juridica </t>
  </si>
  <si>
    <t>Aumento en los costos por la prestación de los servicios prestados en la ESE.</t>
  </si>
  <si>
    <t xml:space="preserve">1.El responsable de ventanilla unica implementa el  Manual de recepción y entrega </t>
  </si>
  <si>
    <t xml:space="preserve">1.Procedimiento de verificación de las condiciones de habilitacion de la prestación de servicios.Implementación del formato herramienta H,Seguimiento del indicador de habilitación en el plan de acción de la super salud. </t>
  </si>
  <si>
    <t>1.El profesional de sistemas realiza inducción y entenamiento en normas de seguridad de la información.</t>
  </si>
  <si>
    <t>1.El profesional de sistemas realiza backup e implementación  del cronograma de mantenimiento de equipos.</t>
  </si>
  <si>
    <t>1.El responsable del area de sistema realiza divulgación del manual de seguridad de la información y se realiza seguimiento al cumplimiento por el lider  y control interno.</t>
  </si>
  <si>
    <t>Gerencia,subdirectores,asesores,control interno</t>
  </si>
  <si>
    <t>Reunión  de apertura designación o oficio de designación.</t>
  </si>
  <si>
    <t xml:space="preserve">Soportes procesos de contratación </t>
  </si>
  <si>
    <t xml:space="preserve">Soportes de socialización </t>
  </si>
  <si>
    <t xml:space="preserve">Soporte del cargue del informe </t>
  </si>
  <si>
    <t>Control interno</t>
  </si>
  <si>
    <t xml:space="preserve">Soportes de inducción </t>
  </si>
  <si>
    <t>Ingeniero de sistemas</t>
  </si>
  <si>
    <t>Soportes de backup e implementación cronograma de mantenimiento</t>
  </si>
  <si>
    <t>Socialización manual de seguridad de la información</t>
  </si>
  <si>
    <t>Inducción realizada</t>
  </si>
  <si>
    <t>Backup realizado</t>
  </si>
  <si>
    <t>Manual de seguridad socializado</t>
  </si>
  <si>
    <t>Semestral</t>
  </si>
  <si>
    <t>Control vencimiento implementado</t>
  </si>
  <si>
    <t>Estudio de necesidad con % de descuento estipulado para manteminimiento</t>
  </si>
  <si>
    <t>Estudios de necesidad contratos de mantenimiento de obras</t>
  </si>
  <si>
    <t>Procedimiento documentos/Procedimientos requeridos</t>
  </si>
  <si>
    <t>Lista de cheque implementada</t>
  </si>
  <si>
    <t>Informes de caja menor realizados/Programados</t>
  </si>
  <si>
    <t>Contratos en cumplimiento del manual/Contratos suscritos</t>
  </si>
  <si>
    <t>Verificación saldos presupuestos/CPD solicitados</t>
  </si>
  <si>
    <t>Déficit presupuestal.</t>
  </si>
  <si>
    <t>Socialización realizada</t>
  </si>
  <si>
    <t>Informe reportado/Iinforme programado</t>
  </si>
  <si>
    <t>Porcentaje de eventos adversos asociados a la falla de laboratorio clínico</t>
  </si>
  <si>
    <t>El profesional de gestión ambiental soporta con el contrato 684-SOLUCIONES AMBIENTALES. De la misma manera realiza inspección ambiental de los diferentes pisos de la ESE para lo cual envía resultado de inspección.</t>
  </si>
  <si>
    <t xml:space="preserve">El profesional de gestión ambiental nos aporta el protocolo de lavado y desinfección  de tanques agua potable </t>
  </si>
  <si>
    <t>La líder de la oficina de calidad anexa herramienta de H a corte marzo 2024.</t>
  </si>
  <si>
    <t>La líder da la oficina de calidad realiza acompañamiento a la elaboración de los diferentes  procesos de la ESE por tanto anexa lista de asistencias.</t>
  </si>
  <si>
    <t>La líder de la oficina SIAU nos anexa consolidado mes a mes de las PQRD de enero a abril 2024.</t>
  </si>
  <si>
    <t>El líder de la oficina de Talento Humanos evidencia las diferentes evualuciones de desempeño realizadas a corte abril 2024 y de la misma manera nos anexa banco de hojas de vida.</t>
  </si>
  <si>
    <t>La responsable de la ventanilla única nos anexa soporte de recepción y entrega de enero a abril 2024, en el formato GD-FR-006</t>
  </si>
  <si>
    <t>El profesional encargado del área de cartera anexa conciliaciones de cartera, junto con las actas, a su vez nos evidencia las respectivas circularizaciones a los diferentes prestadores.</t>
  </si>
  <si>
    <t>El profesional del ára de cartera nos anexa los planes de mejoras.</t>
  </si>
  <si>
    <t>La profesional encargada del área de presupuesto anexa libro de contratación - juridica a corte 30 abril 2024</t>
  </si>
  <si>
    <t>La profesioanl universitario en contabilidadad anexa balance de prueba a corte 31 de marzo 2024</t>
  </si>
  <si>
    <t>La líder de farmacia anexa control de vencimientos junro con la semaforización de medicamentos y como soporte adicional acta de entrega de estantes.</t>
  </si>
  <si>
    <t>La líder de farmacia adjunta todos los procedimientos del área de farmacia.</t>
  </si>
  <si>
    <t>El profesional del área de cartera anexa relacion de cuantas por cobrar a corte 31 de marzo 2024.</t>
  </si>
  <si>
    <t>El profesional especializado anexa balance a corte 31 de marzo 2024, donde se evidencia el seguimiento de los ingresos consignados en el grupo 43.</t>
  </si>
  <si>
    <t>La profesional especializado del área de contabilidad anexa cartilla de reporte de información exógena (DIAN).</t>
  </si>
  <si>
    <t>La profesional especializado del área de contabilidad anexa calendario tributario (DIAN).</t>
  </si>
  <si>
    <t>Mala tipificación  del contrato y estructuración de los estudios previos, Io que genera confusion para efectuar los seguimientos y al momento de practicar los descuentos.</t>
  </si>
  <si>
    <t>La prefoesional especializado de contabilidad anexa intructivo CHIP.</t>
  </si>
  <si>
    <t>La asesora de control interno anexa informe de seguimiento.</t>
  </si>
  <si>
    <t>La asesora de control interno anexa evidencia de soporte de cargue de informe con corte 28 de febrero 2024.</t>
  </si>
  <si>
    <t>La profesional del área de SIAU adjunta manual el cual sera ajustado según requerimiento de la Asesora de Control interno.</t>
  </si>
  <si>
    <t>El profesional universitario del área de sistemas anexa soporte de capacitación al personal.</t>
  </si>
  <si>
    <t>El profesional universitario del area de Sistema anexa soportes de inducción.</t>
  </si>
  <si>
    <t>El profesional universitario del área de sistemas anexa cronograma de mantenimiento a corte de marzo 2024.</t>
  </si>
  <si>
    <t>El asesor juridico anexa procedimiento de contratación.</t>
  </si>
  <si>
    <t>El asesor juridico anexa contrato que debe aplicar la contribución ciudadana luego de hacerle el estudio.</t>
  </si>
  <si>
    <t>La profesional especializada en contabilidad anexa el calendario tributario DIAN y instructivos Circular 016.</t>
  </si>
  <si>
    <t>Se anexa lista de chequeo de la ESE.</t>
  </si>
  <si>
    <t>La líder del proceso anexa protoclo de lavado de manos, procedimiento de limpieza y desinfección, medicion de adherencia y socilaización de los mismos vigencia 2023 y de enero a abril 2024.</t>
  </si>
  <si>
    <t>La líder del proceso de laboratorio anexa Manual vigente de toma de muestra, junto con socialización de enero a abril 2024.</t>
  </si>
  <si>
    <t xml:space="preserve">Evaluación del indicador. </t>
  </si>
  <si>
    <t>Falta de credibilidad. No aplicacion de acciones de mejoras en el proceso e invetigaciones disciplinario.</t>
  </si>
  <si>
    <t>Se verifica que el control se esta ejecutando y es efectivo.</t>
  </si>
  <si>
    <t>El control definido no cuenta con la estructura establecida por la guia del DAFP,Se sugiere redefinir el control y  revisar el soporte definido ya que el mismo no permite la verificación  efectiva del control.</t>
  </si>
  <si>
    <t>Control ejecuatado,eficaz.</t>
  </si>
  <si>
    <t>El control se encuentra bien definido pero se debe redefinir el soporte de acuerdo al control.</t>
  </si>
  <si>
    <t>EL profesional especializado del área de juridica anexa soporte de la certificación ips 17 a corte marzo 2024 y de la misma forma nos hace entrega evidencia de las conciliaciones de procesos juridica vs contabilidad mes de febrero 2024.</t>
  </si>
  <si>
    <t>Se anexa el soporte a este control pero se debe redefinir el seguimiento a estos reportes por parte del subgerente administrativo y financiero y el soporte debe ser el seguimiento y los cargue a tiempo.</t>
  </si>
  <si>
    <t>Control no ejecutado,No eficaz.</t>
  </si>
  <si>
    <t>El soporte definido no permite verificar el cumplimiento del control , este control se realiza por el area de cuentas , no por el supervisor.</t>
  </si>
  <si>
    <t>El asesor juridico anexa procedimiento de contratación en donde esta incluido listado de los requisitos exigibles para contratar y contrato 011 con sus etapas</t>
  </si>
  <si>
    <t>Se evidencia que el control se esta ejecutando el soporte debe actualizarse ya que el mismo no es claro y no permite verificar el cumplimiento del mismo.</t>
  </si>
  <si>
    <t>No se cuenta con soportes de ejecución de este control el mismo debe revisarse su ejecución por el lider y planeación.</t>
  </si>
  <si>
    <t>Seguimiento planeación.</t>
  </si>
  <si>
    <t>Acta de designación/Auditorias recibidas</t>
  </si>
  <si>
    <t>Entrega de información auditoria contraloria.</t>
  </si>
  <si>
    <t>El profesional universitario y la alta gerencia programan el presupuesto para la vigencia y se aprueba el presupuesto y Plan de compras y se realiza seguimiento en indicadores del plan de acción.</t>
  </si>
  <si>
    <t>Ajustar el soporte para este control el cual deberia ser (analisis del indicador de la ejecucion presupuestal, soporte de acta de comité de presupuesto), debido a que el soporte definido y entregado no permite la verificación del control.</t>
  </si>
  <si>
    <t>Se debe ajustar el control ya que el mismo no cuenta con la estructura definida por el DAFP y el soporte el cual incluya el seguimiento que se realiza a la cartera, y  soportes como  la circularizacion de cartera, acuerdo de pagos, indicadores de cartera</t>
  </si>
  <si>
    <t xml:space="preserve">Se debe ajustar el control ya que el mismo no cuenta con la estructura definida por el DAFP el control de acuerdo al riesgo definido ya  no se logra verificar el cumplimiento del control </t>
  </si>
  <si>
    <t xml:space="preserve">No se anexo soporte de ejecución del control, Se debe ajustar el control ya que el mismo no cuenta con la estructura definida por el DAFP el control de acuerdo al riesgo definido ya  no se logra verificar el cumplimiento del control </t>
  </si>
  <si>
    <t>Se evidencia que el control se encuentra bien definido y se cuenta con los soportes para la verificación del mismo.</t>
  </si>
  <si>
    <t>La asesora de Control Interno anexa soporte de acta de comite y socialización de los informes a corte 30 de enero 2024.</t>
  </si>
  <si>
    <t xml:space="preserve">La asesora de Control interno anexa la evidencia del precedimiento debido a que en este año no se han realizado auditorias a planes de mejoramientos, se anexan oficios de solicitud de planes de mejoramiento y </t>
  </si>
  <si>
    <t>El soporte relacionado no corresponde al definido lo cual no permite verificar la ejecución del control.</t>
  </si>
  <si>
    <t>El asesor juridico anexa procedimiento de contratación y estudio de necesidad y estudios de mercado.</t>
  </si>
  <si>
    <t xml:space="preserve">Se debe ajustar el control ya que el mismo no cuenta con la estructura definida por el DAFP se evidencia matriz consolidada de pqr con estado de las quejas que se verifica que una queja respondida en el mes de enero se dio incumplimiento por dar respuesta por fuera del tiempo establecido normativamente que son 15 dias </t>
  </si>
  <si>
    <t>Se debe ajustar el control ya que el mismo no cuenta con la estructura definida por el DAFP, los soportes de la ejecución del control no permiten verificar el cumplimiento y eficacia del mismo.</t>
  </si>
  <si>
    <t>La líder de la oficina de calidad anexa cronograma de  PAMEC 2024.</t>
  </si>
  <si>
    <t>Deficiencia en la implementación de la gestión por procesos.</t>
  </si>
  <si>
    <t>Se debe ajustar el control ya que el mismo no cuenta con la estructura definida por el DAFP, En el control se debe fortalecer se debe establecer la creacion del manual de gestion de calidad, un cronograma de revision y actualizacion de los procedimientos y ejecucion del mismo y evaluación de adherencia a los mismos.</t>
  </si>
  <si>
    <t>Se debe ajustar el control ya que el mismo no cuenta con la estructura definida por el DAFP</t>
  </si>
  <si>
    <t>Se debe ajustar el control ya que el mismo no cuenta con la estructura definida por el DAFP.</t>
  </si>
  <si>
    <t xml:space="preserve">Se debe ajustar el control ya que el mismo no cuenta con la estructura definida por el DAFP, se recomienda que el soporte se incluya la realización de los estudios socioeconomicos, el soporte definido no permite la verificación de la ejecución del control. </t>
  </si>
  <si>
    <t>La prOfoesional especializado de contabilidad anexa soporte de socialización al personal a cargo.</t>
  </si>
  <si>
    <t>Se recomienda ajustar el soporte definido y el soporte anexado no corresponde a lo solicitado, ni permite verificar el cumplimiento del mismo.</t>
  </si>
  <si>
    <t>Se debe ajustar el control ya que el mismo no cuenta con la estructura definida por el DAFP,Se anexa soporte de acta de socialiacion de glosas del primer trimestre, el soporte no corresponde al control lo cual no permite la verificación del cumplimiento del mismo.</t>
  </si>
  <si>
    <t>Se debe ajustar el control ya que el mismo no cuenta con la estructura definida por el DAFP,se debe ajustar el soporte definido donde se incluyan los soportes de verificación del control y los resposables.</t>
  </si>
  <si>
    <t>Se debe ajustar el control ya que el mismo no cuenta con la estructura definida por el DAFP,se debe ajustar el soporte definido ya que el mismo no permite la verificación del control.</t>
  </si>
  <si>
    <t>EL oficial de cumplimiento anexa manual SIGR 2023, el cual se en cuentra cargado en la pagina web de la ESE, implementación de formatos de sarfalt.</t>
  </si>
  <si>
    <t>Se debe ajustar el soporte definido ya que el mismo no contempla todos los controles.</t>
  </si>
  <si>
    <t>El oficial de cumplimiento realiza capacitaciones a los funcionarios y/o contratistas de la ESE (Adjunta planilla de asistencia de las diferentes áreas), de la isma forma anexa pronunciamiento del agente oficial interventor al oficial de cumplimiento. Se hace la anotación que el informe del oficial de cumplimiento se realiza semestralmente por eso se anexa informe del segundo semestre 2023,Informe de seguimiento control interno.</t>
  </si>
  <si>
    <t xml:space="preserve">Se evidencia que el soporte anexado corresponde a lo solicitado </t>
  </si>
  <si>
    <t>Se evidencia que el soporte no se encuentra completamente diligenciado, no firma el responsable de realizar la capacitacion,El titulo no corresponde al documento que se requiere como soporte lo cual no permite la verificación del cumplimiento del control.</t>
  </si>
  <si>
    <t>Se debe ajustar el control, ajustarlo de acuerdo a lo establecido en el manual de contratacion, al procedimiento de presupuesto, actas de comité de presupuesto,indicadores de ejecución presupuestal.</t>
  </si>
  <si>
    <t xml:space="preserve">Observaciones y recomendaciones control interno </t>
  </si>
  <si>
    <t>Control ejecutado con debilidades en la definición , no eficaz.</t>
  </si>
  <si>
    <t>Evaluación control interno-Estado del control a 30 de Junio de 2024.</t>
  </si>
  <si>
    <t>La asesora de control interno anexa los respectivos arqueos de caja menor a corte marzo 2024,Junio 2024</t>
  </si>
  <si>
    <t>Se evidencia entrega de información por control interno a la contraloria departamental auditoria en el mes de abril 2024.</t>
  </si>
  <si>
    <t>Se evidencia soporte correspondiente en el cual se evidencia que el control no se esta ejecuando de acuerdo a lo establecido, se debe establecer el control en la etapa precontractual para que no se materialice este riesgo.</t>
  </si>
  <si>
    <t>Se debe ajustar el control ya que el mismo no cuenta con la estructura definida por el DAFP,El control aun no se ha ejecutado para verificar su eficacia, solo se cuenta con contrato de analsis pero a la fecha no se ha ejecutado.</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</si>
</sst>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color rgb="FF000000"/>
      <name val="Arial"/>
      <family val="2"/>
    </font>
    <font>
      <sz val="10"/>
      <color theme="1"/>
      <name val="Arial"/>
      <family val="2"/>
    </font>
    <font>
      <b/>
      <sz val="11"/>
      <color theme="1"/>
      <name val="Calibri"/>
      <family val="2"/>
      <scheme val="minor"/>
    </font>
    <font>
      <sz val="11"/>
      <color theme="1"/>
      <name val="Arial"/>
      <family val="2"/>
    </font>
    <font>
      <b/>
      <sz val="12"/>
      <color theme="1"/>
      <name val="Arial"/>
      <family val="2"/>
    </font>
    <font>
      <b/>
      <sz val="10"/>
      <color theme="1"/>
      <name val="Arial"/>
      <family val="2"/>
    </font>
    <font>
      <b/>
      <sz val="11"/>
      <color rgb="FFFFFFFF"/>
      <name val="Arial"/>
      <family val="2"/>
    </font>
    <font>
      <sz val="11"/>
      <color rgb="FF000000"/>
      <name val="Arial"/>
      <family val="2"/>
    </font>
    <font>
      <b/>
      <u/>
      <sz val="11"/>
      <color rgb="FF000000"/>
      <name val="Arial"/>
      <family val="2"/>
    </font>
    <font>
      <sz val="26"/>
      <color theme="1"/>
      <name val="Calibri"/>
      <family val="2"/>
      <scheme val="minor"/>
    </font>
    <font>
      <sz val="28"/>
      <color theme="1"/>
      <name val="Calibri"/>
      <family val="2"/>
      <scheme val="minor"/>
    </font>
    <font>
      <b/>
      <i/>
      <sz val="11"/>
      <color rgb="FF000000"/>
      <name val="Arial"/>
      <family val="2"/>
    </font>
    <font>
      <b/>
      <sz val="11"/>
      <color rgb="FF000000"/>
      <name val="Arial"/>
      <family val="2"/>
    </font>
    <font>
      <sz val="8"/>
      <name val="Calibri"/>
      <family val="2"/>
      <scheme val="minor"/>
    </font>
    <font>
      <b/>
      <sz val="9"/>
      <color theme="1"/>
      <name val="Calibri"/>
      <family val="2"/>
      <scheme val="minor"/>
    </font>
    <font>
      <sz val="11"/>
      <color rgb="FFFFFFFF"/>
      <name val="Arial"/>
      <family val="2"/>
    </font>
    <font>
      <sz val="10"/>
      <color rgb="FF4D5156"/>
      <name val="Arial"/>
      <family val="2"/>
    </font>
    <font>
      <sz val="10"/>
      <color rgb="FF040C28"/>
      <name val="Arial"/>
      <family val="2"/>
    </font>
    <font>
      <sz val="12"/>
      <color theme="1"/>
      <name val="Arial"/>
      <family val="2"/>
    </font>
    <font>
      <b/>
      <sz val="10"/>
      <color theme="1"/>
      <name val="Calibri"/>
      <family val="2"/>
      <scheme val="minor"/>
    </font>
    <font>
      <b/>
      <sz val="11"/>
      <color theme="0"/>
      <name val="Arial"/>
      <family val="2"/>
    </font>
    <font>
      <b/>
      <sz val="9"/>
      <name val="Arial"/>
      <family val="2"/>
    </font>
    <font>
      <sz val="9"/>
      <color theme="1"/>
      <name val="Arial"/>
      <family val="2"/>
    </font>
    <font>
      <b/>
      <sz val="9"/>
      <color theme="1"/>
      <name val="Arial"/>
      <family val="2"/>
    </font>
    <font>
      <b/>
      <sz val="11"/>
      <color theme="1"/>
      <name val="Arial"/>
      <family val="2"/>
    </font>
    <font>
      <b/>
      <sz val="10"/>
      <color rgb="FF000000"/>
      <name val="Arial"/>
      <family val="2"/>
    </font>
    <font>
      <b/>
      <sz val="18"/>
      <name val="Arial"/>
      <family val="2"/>
    </font>
    <font>
      <b/>
      <sz val="18"/>
      <color theme="1"/>
      <name val="Arial"/>
      <family val="2"/>
    </font>
    <font>
      <sz val="16"/>
      <color theme="1"/>
      <name val="Calibri"/>
      <family val="2"/>
      <scheme val="minor"/>
    </font>
    <font>
      <b/>
      <sz val="16"/>
      <color theme="1"/>
      <name val="Calibri"/>
      <family val="2"/>
      <scheme val="minor"/>
    </font>
  </fonts>
  <fills count="20">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249977111117893"/>
        <bgColor indexed="64"/>
      </patternFill>
    </fill>
    <fill>
      <patternFill patternType="solid">
        <fgColor rgb="FF92D050"/>
        <bgColor indexed="64"/>
      </patternFill>
    </fill>
    <fill>
      <patternFill patternType="solid">
        <fgColor rgb="FF00AF50"/>
        <bgColor indexed="64"/>
      </patternFill>
    </fill>
    <fill>
      <patternFill patternType="solid">
        <fgColor rgb="FFFFFF66"/>
        <bgColor indexed="64"/>
      </patternFill>
    </fill>
    <fill>
      <patternFill patternType="solid">
        <fgColor rgb="FF00FF00"/>
        <bgColor indexed="64"/>
      </patternFill>
    </fill>
    <fill>
      <patternFill patternType="solid">
        <fgColor theme="0"/>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BDD6EE"/>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indexed="64"/>
      </bottom>
      <diagonal/>
    </border>
    <border>
      <left/>
      <right style="medium">
        <color rgb="FF000000"/>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220">
    <xf numFmtId="0" fontId="0" fillId="0" borderId="0" xfId="0"/>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1" xfId="0" applyFont="1" applyBorder="1" applyAlignment="1">
      <alignment horizontal="right" vertical="center"/>
    </xf>
    <xf numFmtId="0" fontId="4" fillId="0" borderId="8" xfId="0" applyFont="1" applyBorder="1" applyAlignment="1">
      <alignment horizontal="center"/>
    </xf>
    <xf numFmtId="0" fontId="4" fillId="0" borderId="0" xfId="0" applyFont="1" applyAlignment="1">
      <alignment horizontal="center"/>
    </xf>
    <xf numFmtId="0" fontId="4" fillId="0" borderId="9" xfId="0" applyFont="1" applyBorder="1" applyAlignment="1">
      <alignment horizontal="center"/>
    </xf>
    <xf numFmtId="49" fontId="2" fillId="0" borderId="1" xfId="0" applyNumberFormat="1" applyFont="1" applyBorder="1" applyAlignment="1">
      <alignment horizontal="right" vertical="center"/>
    </xf>
    <xf numFmtId="14" fontId="2" fillId="0" borderId="1" xfId="0" applyNumberFormat="1" applyFont="1" applyBorder="1" applyAlignment="1">
      <alignment horizontal="right" vertic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5" fillId="2" borderId="20" xfId="0" applyFont="1" applyFill="1" applyBorder="1" applyAlignment="1">
      <alignment horizontal="center" vertical="center" wrapText="1"/>
    </xf>
    <xf numFmtId="0" fontId="8" fillId="0" borderId="21" xfId="0" applyFont="1" applyBorder="1" applyAlignment="1">
      <alignment horizontal="justify" vertical="center"/>
    </xf>
    <xf numFmtId="0" fontId="10" fillId="0" borderId="0" xfId="0" applyFont="1" applyAlignment="1">
      <alignment horizontal="center" vertical="center"/>
    </xf>
    <xf numFmtId="0" fontId="4" fillId="0" borderId="19" xfId="0" applyFont="1" applyBorder="1" applyAlignment="1">
      <alignment horizontal="justify" vertical="center"/>
    </xf>
    <xf numFmtId="0" fontId="4" fillId="0" borderId="19" xfId="0" applyFont="1" applyBorder="1" applyAlignment="1">
      <alignment horizontal="center" vertical="center"/>
    </xf>
    <xf numFmtId="0" fontId="4" fillId="2" borderId="18"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1" fillId="0" borderId="0" xfId="0" applyFont="1" applyAlignment="1">
      <alignment horizontal="center" vertical="center"/>
    </xf>
    <xf numFmtId="0" fontId="4" fillId="3" borderId="18"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5"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right" vertical="center"/>
    </xf>
    <xf numFmtId="0" fontId="8" fillId="0" borderId="20" xfId="0" applyFont="1" applyBorder="1" applyAlignment="1">
      <alignment vertical="center" wrapText="1"/>
    </xf>
    <xf numFmtId="0" fontId="8" fillId="10" borderId="18" xfId="0" applyFont="1" applyFill="1" applyBorder="1" applyAlignment="1">
      <alignment horizontal="center" vertical="center" wrapText="1"/>
    </xf>
    <xf numFmtId="0" fontId="8" fillId="0" borderId="19" xfId="0" applyFont="1" applyBorder="1" applyAlignment="1">
      <alignment vertical="center" wrapText="1"/>
    </xf>
    <xf numFmtId="9" fontId="8" fillId="0" borderId="19" xfId="0" applyNumberFormat="1" applyFont="1" applyBorder="1" applyAlignment="1">
      <alignment horizontal="center" vertical="center" wrapText="1"/>
    </xf>
    <xf numFmtId="0" fontId="8" fillId="11" borderId="18" xfId="0" applyFont="1" applyFill="1" applyBorder="1" applyAlignment="1">
      <alignment horizontal="center" vertical="center" wrapText="1"/>
    </xf>
    <xf numFmtId="0" fontId="8" fillId="12"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15" borderId="22" xfId="0" applyFont="1" applyFill="1" applyBorder="1" applyAlignment="1">
      <alignment horizontal="center" vertical="center"/>
    </xf>
    <xf numFmtId="0" fontId="7" fillId="15" borderId="18" xfId="0" applyFont="1" applyFill="1" applyBorder="1" applyAlignment="1">
      <alignment horizontal="center" vertical="center"/>
    </xf>
    <xf numFmtId="0" fontId="7" fillId="15" borderId="19" xfId="0" applyFont="1" applyFill="1" applyBorder="1" applyAlignment="1">
      <alignment horizontal="center" vertical="center"/>
    </xf>
    <xf numFmtId="0" fontId="7" fillId="15" borderId="18" xfId="0" applyFont="1" applyFill="1" applyBorder="1" applyAlignment="1">
      <alignment horizontal="center" vertical="center" wrapText="1"/>
    </xf>
    <xf numFmtId="0" fontId="7" fillId="15" borderId="19" xfId="0" applyFont="1" applyFill="1" applyBorder="1" applyAlignment="1">
      <alignment horizontal="center" vertical="center" wrapText="1"/>
    </xf>
    <xf numFmtId="0" fontId="7" fillId="15" borderId="19" xfId="0" applyFont="1" applyFill="1" applyBorder="1" applyAlignment="1">
      <alignment horizontal="justify" vertical="center"/>
    </xf>
    <xf numFmtId="0" fontId="13" fillId="15" borderId="15" xfId="0" applyFont="1" applyFill="1" applyBorder="1" applyAlignment="1">
      <alignment vertical="center" wrapText="1"/>
    </xf>
    <xf numFmtId="0" fontId="3" fillId="16" borderId="1" xfId="0" applyFont="1" applyFill="1" applyBorder="1" applyAlignment="1">
      <alignment horizontal="center"/>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center"/>
      <protection locked="0"/>
    </xf>
    <xf numFmtId="0" fontId="15" fillId="9" borderId="1" xfId="0" applyFont="1" applyFill="1" applyBorder="1" applyAlignment="1" applyProtection="1">
      <alignment horizontal="center" vertical="center"/>
      <protection locked="0"/>
    </xf>
    <xf numFmtId="0" fontId="3" fillId="6" borderId="26"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0" fillId="7" borderId="1" xfId="0" applyFill="1" applyBorder="1" applyAlignment="1" applyProtection="1">
      <alignment horizontal="justify" vertical="center" wrapText="1"/>
      <protection locked="0"/>
    </xf>
    <xf numFmtId="0" fontId="0" fillId="8" borderId="1" xfId="0" applyFill="1" applyBorder="1" applyAlignment="1" applyProtection="1">
      <alignment horizontal="justify" vertical="center" wrapText="1"/>
      <protection locked="0"/>
    </xf>
    <xf numFmtId="0" fontId="0" fillId="0" borderId="1" xfId="0" applyBorder="1" applyProtection="1">
      <protection locked="0"/>
    </xf>
    <xf numFmtId="0" fontId="0" fillId="8" borderId="2" xfId="0" applyFill="1" applyBorder="1" applyAlignment="1" applyProtection="1">
      <alignment horizontal="justify" vertical="center" wrapText="1"/>
      <protection locked="0"/>
    </xf>
    <xf numFmtId="0" fontId="3" fillId="6" borderId="27" xfId="0" applyFont="1" applyFill="1" applyBorder="1" applyAlignment="1">
      <alignment horizontal="center" vertical="center" wrapText="1"/>
    </xf>
    <xf numFmtId="0" fontId="13" fillId="15" borderId="20" xfId="0" applyFont="1" applyFill="1" applyBorder="1" applyAlignment="1">
      <alignment horizontal="center" vertical="center" wrapText="1"/>
    </xf>
    <xf numFmtId="0" fontId="3" fillId="0" borderId="6" xfId="0" applyFont="1" applyBorder="1" applyAlignment="1">
      <alignment horizontal="center" vertical="center"/>
    </xf>
    <xf numFmtId="0" fontId="4" fillId="0" borderId="7" xfId="0" applyFont="1" applyBorder="1" applyAlignment="1">
      <alignment horizontal="justify" vertical="center"/>
    </xf>
    <xf numFmtId="0" fontId="8" fillId="0" borderId="7" xfId="0" applyFont="1" applyBorder="1" applyAlignment="1">
      <alignment horizontal="justify" vertical="center"/>
    </xf>
    <xf numFmtId="0" fontId="8" fillId="0" borderId="5" xfId="0" applyFont="1" applyBorder="1" applyAlignment="1">
      <alignment horizontal="justify" vertical="center"/>
    </xf>
    <xf numFmtId="0" fontId="8" fillId="0" borderId="12" xfId="0" applyFont="1" applyBorder="1" applyAlignment="1">
      <alignment horizontal="justify" vertical="center"/>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vertical="center"/>
    </xf>
    <xf numFmtId="0" fontId="20" fillId="0" borderId="0" xfId="0" applyFont="1"/>
    <xf numFmtId="0" fontId="20" fillId="17" borderId="1"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7" fillId="15" borderId="1" xfId="0" applyFont="1" applyFill="1" applyBorder="1" applyAlignment="1">
      <alignment vertical="center"/>
    </xf>
    <xf numFmtId="0" fontId="7" fillId="0" borderId="0" xfId="0" applyFont="1" applyAlignment="1">
      <alignment vertical="center"/>
    </xf>
    <xf numFmtId="0" fontId="5" fillId="0" borderId="0" xfId="0" applyFont="1" applyAlignment="1">
      <alignment vertical="center" wrapText="1"/>
    </xf>
    <xf numFmtId="0" fontId="5" fillId="2" borderId="1"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21" fillId="15" borderId="1"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13" fillId="12" borderId="31" xfId="0" applyFont="1" applyFill="1" applyBorder="1" applyAlignment="1">
      <alignment horizontal="center" vertical="center" wrapText="1"/>
    </xf>
    <xf numFmtId="0" fontId="3" fillId="0" borderId="0" xfId="0" applyFont="1" applyAlignment="1" applyProtection="1">
      <alignment horizontal="center"/>
      <protection locked="0"/>
    </xf>
    <xf numFmtId="0" fontId="4" fillId="7" borderId="19" xfId="0" applyFont="1" applyFill="1" applyBorder="1" applyAlignment="1">
      <alignment horizontal="center" vertical="center"/>
    </xf>
    <xf numFmtId="0" fontId="6" fillId="7" borderId="1" xfId="0" applyFont="1" applyFill="1" applyBorder="1" applyAlignment="1">
      <alignment horizontal="left" vertical="center" wrapText="1"/>
    </xf>
    <xf numFmtId="0" fontId="8" fillId="7" borderId="15" xfId="0" applyFont="1" applyFill="1" applyBorder="1" applyAlignment="1">
      <alignment horizontal="justify" vertical="center"/>
    </xf>
    <xf numFmtId="0" fontId="8" fillId="7" borderId="19" xfId="0" applyFont="1" applyFill="1" applyBorder="1" applyAlignment="1">
      <alignment horizontal="justify" vertical="center" wrapText="1"/>
    </xf>
    <xf numFmtId="0" fontId="0" fillId="0" borderId="1" xfId="0" applyBorder="1" applyAlignment="1" applyProtection="1">
      <alignment horizontal="justify" vertical="center" wrapText="1"/>
      <protection locked="0"/>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0" xfId="0" applyFont="1" applyFill="1" applyAlignment="1">
      <alignment horizontal="center" vertical="center" wrapText="1"/>
    </xf>
    <xf numFmtId="0" fontId="0" fillId="0" borderId="2" xfId="0" applyBorder="1" applyProtection="1">
      <protection locked="0"/>
    </xf>
    <xf numFmtId="0" fontId="0" fillId="7" borderId="2" xfId="0" applyFill="1" applyBorder="1" applyAlignment="1" applyProtection="1">
      <alignment horizontal="justify" vertical="center" wrapText="1"/>
      <protection locked="0"/>
    </xf>
    <xf numFmtId="0" fontId="22" fillId="0" borderId="1" xfId="0" applyFont="1" applyBorder="1" applyAlignment="1">
      <alignment vertical="center" wrapText="1"/>
    </xf>
    <xf numFmtId="0" fontId="23" fillId="0" borderId="1" xfId="0" applyFont="1" applyBorder="1" applyAlignment="1">
      <alignment horizontal="center" vertical="center"/>
    </xf>
    <xf numFmtId="0" fontId="24" fillId="0" borderId="1" xfId="0" applyFont="1" applyBorder="1" applyAlignment="1">
      <alignment vertical="center"/>
    </xf>
    <xf numFmtId="49" fontId="23" fillId="0" borderId="1" xfId="0" applyNumberFormat="1" applyFont="1" applyBorder="1" applyAlignment="1">
      <alignment horizontal="center" vertical="center"/>
    </xf>
    <xf numFmtId="14" fontId="23" fillId="0" borderId="1" xfId="0" applyNumberFormat="1" applyFont="1" applyBorder="1" applyAlignment="1">
      <alignment horizontal="center" vertical="center"/>
    </xf>
    <xf numFmtId="0" fontId="4" fillId="0" borderId="0" xfId="0" applyFont="1" applyAlignment="1">
      <alignment horizontal="justify" vertical="center"/>
    </xf>
    <xf numFmtId="0" fontId="0" fillId="0" borderId="0" xfId="0" applyAlignment="1">
      <alignment vertical="center" wrapText="1"/>
    </xf>
    <xf numFmtId="0" fontId="4" fillId="0" borderId="0" xfId="0" applyFont="1" applyAlignment="1">
      <alignment vertical="center"/>
    </xf>
    <xf numFmtId="0" fontId="6" fillId="0" borderId="0" xfId="0" applyFont="1" applyAlignment="1">
      <alignment vertical="center"/>
    </xf>
    <xf numFmtId="0" fontId="1" fillId="0" borderId="36" xfId="0" applyFont="1" applyBorder="1" applyAlignment="1">
      <alignment vertical="center"/>
    </xf>
    <xf numFmtId="0" fontId="26" fillId="19" borderId="30" xfId="0" applyFont="1" applyFill="1" applyBorder="1" applyAlignment="1">
      <alignment vertical="center"/>
    </xf>
    <xf numFmtId="0" fontId="1" fillId="0" borderId="1" xfId="0" applyFont="1" applyBorder="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vertical="center" wrapText="1"/>
    </xf>
    <xf numFmtId="0" fontId="26" fillId="19" borderId="37" xfId="0" applyFont="1" applyFill="1" applyBorder="1" applyAlignment="1">
      <alignment horizontal="center" vertical="center" wrapText="1"/>
    </xf>
    <xf numFmtId="0" fontId="24" fillId="0" borderId="0" xfId="0" applyFont="1" applyAlignment="1">
      <alignment vertical="center"/>
    </xf>
    <xf numFmtId="0" fontId="29" fillId="0" borderId="1" xfId="0" applyFont="1" applyBorder="1" applyAlignment="1" applyProtection="1">
      <alignment horizontal="center" vertical="center"/>
      <protection locked="0"/>
    </xf>
    <xf numFmtId="0" fontId="30" fillId="0" borderId="20" xfId="0" applyFont="1" applyBorder="1" applyAlignment="1" applyProtection="1">
      <alignment horizontal="center"/>
      <protection locked="0"/>
    </xf>
    <xf numFmtId="0" fontId="30" fillId="0" borderId="13" xfId="0" applyFont="1" applyBorder="1" applyAlignment="1" applyProtection="1">
      <alignment horizontal="center"/>
      <protection locked="0"/>
    </xf>
    <xf numFmtId="0" fontId="29" fillId="0" borderId="0" xfId="0" applyFont="1" applyProtection="1">
      <protection locked="0"/>
    </xf>
    <xf numFmtId="0" fontId="0" fillId="0" borderId="1" xfId="0" applyBorder="1" applyAlignment="1" applyProtection="1">
      <alignment horizontal="justify" vertical="center"/>
      <protection locked="0"/>
    </xf>
    <xf numFmtId="0" fontId="1"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protection locked="0"/>
    </xf>
    <xf numFmtId="0" fontId="0" fillId="14" borderId="1" xfId="0" applyFill="1" applyBorder="1" applyAlignment="1" applyProtection="1">
      <alignment horizontal="justify" vertical="center"/>
      <protection locked="0"/>
    </xf>
    <xf numFmtId="0" fontId="3" fillId="9" borderId="1" xfId="0" applyFont="1" applyFill="1" applyBorder="1" applyAlignment="1" applyProtection="1">
      <alignment horizontal="justify" vertical="center"/>
      <protection locked="0"/>
    </xf>
    <xf numFmtId="0" fontId="3" fillId="7" borderId="1" xfId="0" applyFont="1" applyFill="1" applyBorder="1" applyAlignment="1" applyProtection="1">
      <alignment horizontal="justify" vertical="center" wrapText="1"/>
      <protection locked="0"/>
    </xf>
    <xf numFmtId="0" fontId="0" fillId="7" borderId="1" xfId="0" applyFill="1" applyBorder="1" applyAlignment="1">
      <alignment horizontal="justify" vertical="center" wrapText="1"/>
    </xf>
    <xf numFmtId="17" fontId="0" fillId="0" borderId="1" xfId="0" applyNumberFormat="1" applyBorder="1" applyAlignment="1" applyProtection="1">
      <alignment horizontal="justify" vertical="center" wrapText="1"/>
      <protection locked="0"/>
    </xf>
    <xf numFmtId="0" fontId="3" fillId="7" borderId="2" xfId="0" applyFont="1" applyFill="1" applyBorder="1" applyAlignment="1" applyProtection="1">
      <alignment horizontal="justify" vertical="center" wrapText="1"/>
      <protection locked="0"/>
    </xf>
    <xf numFmtId="0" fontId="0" fillId="0" borderId="2" xfId="0" applyBorder="1" applyAlignment="1" applyProtection="1">
      <alignment horizontal="justify" vertical="center" wrapText="1"/>
      <protection locked="0"/>
    </xf>
    <xf numFmtId="0" fontId="0" fillId="14" borderId="2" xfId="0" applyFill="1" applyBorder="1" applyAlignment="1" applyProtection="1">
      <alignment horizontal="justify" vertical="center"/>
      <protection locked="0"/>
    </xf>
    <xf numFmtId="0" fontId="1" fillId="0" borderId="2" xfId="0" applyFont="1" applyBorder="1" applyAlignment="1" applyProtection="1">
      <alignment horizontal="justify" vertical="center" wrapText="1"/>
      <protection locked="0"/>
    </xf>
    <xf numFmtId="0" fontId="0" fillId="0" borderId="2" xfId="0" applyBorder="1" applyAlignment="1" applyProtection="1">
      <alignment horizontal="justify" vertical="center"/>
      <protection locked="0"/>
    </xf>
    <xf numFmtId="0" fontId="0" fillId="8" borderId="1" xfId="0" applyFill="1" applyBorder="1" applyAlignment="1" applyProtection="1">
      <alignment horizontal="justify" vertical="center"/>
      <protection locked="0"/>
    </xf>
    <xf numFmtId="0" fontId="0" fillId="5" borderId="1" xfId="0" applyFill="1" applyBorder="1" applyAlignment="1" applyProtection="1">
      <alignment horizontal="justify" vertical="center"/>
      <protection locked="0"/>
    </xf>
    <xf numFmtId="0" fontId="0" fillId="8" borderId="0" xfId="0" applyFill="1" applyAlignment="1" applyProtection="1">
      <alignment horizontal="justify" vertical="center" wrapText="1"/>
      <protection locked="0"/>
    </xf>
    <xf numFmtId="0" fontId="0" fillId="0" borderId="2" xfId="0" applyBorder="1" applyAlignment="1" applyProtection="1">
      <alignment vertical="center"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wrapText="1"/>
      <protection locked="0"/>
    </xf>
    <xf numFmtId="0" fontId="1" fillId="0" borderId="3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justify" vertical="center" wrapTex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1" fillId="0" borderId="4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26" fillId="0" borderId="2" xfId="0" applyFont="1" applyBorder="1" applyAlignment="1">
      <alignment horizontal="center" vertical="center"/>
    </xf>
    <xf numFmtId="0" fontId="26" fillId="19" borderId="26" xfId="0" applyFont="1" applyFill="1" applyBorder="1" applyAlignment="1">
      <alignment horizontal="center" vertical="center" wrapText="1"/>
    </xf>
    <xf numFmtId="0" fontId="26" fillId="19" borderId="27" xfId="0" applyFont="1" applyFill="1" applyBorder="1" applyAlignment="1">
      <alignment horizontal="center" vertical="center" wrapText="1"/>
    </xf>
    <xf numFmtId="0" fontId="26" fillId="19" borderId="28"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19"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6" fillId="19" borderId="25" xfId="0" applyFont="1" applyFill="1" applyBorder="1" applyAlignment="1">
      <alignment horizontal="center" vertical="center" wrapText="1"/>
    </xf>
    <xf numFmtId="0" fontId="26" fillId="19" borderId="37" xfId="0" applyFont="1" applyFill="1" applyBorder="1" applyAlignment="1">
      <alignment horizontal="center" vertical="center" wrapText="1"/>
    </xf>
    <xf numFmtId="0" fontId="26" fillId="0" borderId="41" xfId="0" applyFont="1" applyBorder="1" applyAlignment="1">
      <alignment horizontal="center" vertical="center" wrapText="1"/>
    </xf>
    <xf numFmtId="0" fontId="26" fillId="0" borderId="2" xfId="0" applyFont="1" applyBorder="1" applyAlignment="1">
      <alignment horizontal="center" vertical="center" wrapText="1"/>
    </xf>
    <xf numFmtId="0" fontId="26" fillId="19" borderId="48" xfId="0" applyFont="1" applyFill="1" applyBorder="1" applyAlignment="1">
      <alignment horizontal="center" vertical="center" wrapText="1"/>
    </xf>
    <xf numFmtId="0" fontId="26" fillId="19" borderId="40" xfId="0" applyFont="1" applyFill="1" applyBorder="1" applyAlignment="1">
      <alignment horizontal="center" vertical="center" wrapText="1"/>
    </xf>
    <xf numFmtId="0" fontId="26" fillId="19" borderId="34" xfId="0" applyFont="1" applyFill="1" applyBorder="1" applyAlignment="1">
      <alignment horizontal="center" vertical="center" wrapText="1"/>
    </xf>
    <xf numFmtId="0" fontId="26" fillId="19" borderId="35" xfId="0" applyFont="1" applyFill="1" applyBorder="1" applyAlignment="1">
      <alignment horizontal="center" vertical="center" wrapText="1"/>
    </xf>
    <xf numFmtId="0" fontId="26" fillId="19" borderId="22" xfId="0" applyFont="1" applyFill="1" applyBorder="1" applyAlignment="1">
      <alignment horizontal="center" vertical="center" wrapText="1"/>
    </xf>
    <xf numFmtId="0" fontId="26" fillId="19" borderId="32" xfId="0" applyFont="1" applyFill="1" applyBorder="1" applyAlignment="1">
      <alignment horizontal="center" vertical="center" wrapText="1"/>
    </xf>
    <xf numFmtId="0" fontId="26" fillId="19" borderId="33" xfId="0" applyFont="1" applyFill="1" applyBorder="1" applyAlignment="1">
      <alignment horizontal="center" vertical="center" wrapText="1"/>
    </xf>
    <xf numFmtId="0" fontId="30" fillId="0" borderId="13" xfId="0" applyFont="1" applyBorder="1" applyAlignment="1" applyProtection="1">
      <alignment horizontal="center"/>
      <protection locked="0"/>
    </xf>
    <xf numFmtId="0" fontId="30" fillId="0" borderId="14" xfId="0" applyFont="1" applyBorder="1" applyAlignment="1" applyProtection="1">
      <alignment horizontal="center"/>
      <protection locked="0"/>
    </xf>
    <xf numFmtId="0" fontId="30" fillId="0" borderId="15" xfId="0" applyFont="1" applyBorder="1" applyAlignment="1" applyProtection="1">
      <alignment horizontal="center"/>
      <protection locked="0"/>
    </xf>
    <xf numFmtId="0" fontId="0" fillId="0" borderId="1" xfId="0" applyBorder="1" applyAlignment="1" applyProtection="1">
      <alignment horizontal="center" vertical="center"/>
      <protection locked="0"/>
    </xf>
    <xf numFmtId="0" fontId="7" fillId="15" borderId="13" xfId="0" applyFont="1" applyFill="1" applyBorder="1" applyAlignment="1">
      <alignment horizontal="center" vertical="center" wrapText="1"/>
    </xf>
    <xf numFmtId="0" fontId="7" fillId="15" borderId="14"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5" borderId="16" xfId="0" applyFont="1" applyFill="1" applyBorder="1" applyAlignment="1">
      <alignment horizontal="center" vertical="center"/>
    </xf>
    <xf numFmtId="0" fontId="7" fillId="15" borderId="17" xfId="0" applyFont="1" applyFill="1" applyBorder="1" applyAlignment="1">
      <alignment horizontal="center" vertical="center"/>
    </xf>
    <xf numFmtId="0" fontId="4" fillId="0" borderId="23" xfId="0" applyFont="1" applyBorder="1" applyAlignment="1">
      <alignment horizontal="justify" vertical="center"/>
    </xf>
    <xf numFmtId="0" fontId="4" fillId="0" borderId="24" xfId="0" applyFont="1" applyBorder="1" applyAlignment="1">
      <alignment horizontal="justify" vertical="center"/>
    </xf>
    <xf numFmtId="0" fontId="4" fillId="0" borderId="18" xfId="0" applyFont="1" applyBorder="1" applyAlignment="1">
      <alignment horizontal="justify" vertical="center"/>
    </xf>
    <xf numFmtId="0" fontId="3"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applyFont="1" applyBorder="1" applyAlignment="1">
      <alignment horizontal="center" vertical="center" wrapText="1"/>
    </xf>
    <xf numFmtId="0" fontId="0" fillId="7" borderId="13" xfId="0" applyFill="1" applyBorder="1" applyAlignment="1">
      <alignment horizontal="left" vertical="center" wrapText="1"/>
    </xf>
    <xf numFmtId="0" fontId="0" fillId="7" borderId="15" xfId="0"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15" borderId="13" xfId="0" applyFont="1" applyFill="1" applyBorder="1" applyAlignment="1">
      <alignment horizontal="center" vertical="center"/>
    </xf>
    <xf numFmtId="0" fontId="7" fillId="15" borderId="14" xfId="0" applyFont="1" applyFill="1" applyBorder="1" applyAlignment="1">
      <alignment horizontal="center" vertical="center"/>
    </xf>
    <xf numFmtId="0" fontId="7" fillId="15" borderId="15" xfId="0" applyFont="1" applyFill="1" applyBorder="1" applyAlignment="1">
      <alignment horizontal="center" vertical="center"/>
    </xf>
    <xf numFmtId="0" fontId="7" fillId="15" borderId="25" xfId="0" applyFont="1" applyFill="1" applyBorder="1" applyAlignment="1">
      <alignment horizontal="center" vertical="center" wrapText="1"/>
    </xf>
    <xf numFmtId="0" fontId="7" fillId="15" borderId="0" xfId="0" applyFont="1" applyFill="1" applyAlignment="1">
      <alignment horizontal="center" vertical="center" wrapText="1"/>
    </xf>
    <xf numFmtId="0" fontId="8" fillId="7" borderId="13"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21" fillId="15" borderId="13" xfId="0" applyFont="1" applyFill="1" applyBorder="1" applyAlignment="1">
      <alignment horizontal="center" vertical="center" wrapText="1"/>
    </xf>
    <xf numFmtId="0" fontId="21" fillId="15" borderId="15" xfId="0" applyFont="1" applyFill="1" applyBorder="1" applyAlignment="1">
      <alignment horizontal="center" vertical="center" wrapText="1"/>
    </xf>
    <xf numFmtId="0" fontId="3" fillId="6" borderId="38" xfId="0" applyFont="1" applyFill="1" applyBorder="1" applyAlignment="1" applyProtection="1">
      <alignment horizontal="justify" vertical="center" wrapText="1"/>
      <protection locked="0"/>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0" fillId="5" borderId="1" xfId="0" applyFill="1" applyBorder="1" applyAlignment="1" applyProtection="1">
      <alignment horizontal="justify" vertical="center" wrapText="1"/>
      <protection locked="0"/>
    </xf>
  </cellXfs>
  <cellStyles count="1">
    <cellStyle name="Normal" xfId="0" builtinId="0"/>
  </cellStyles>
  <dxfs count="23">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7" tint="0.59996337778862885"/>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92D050"/>
        </patternFill>
      </fill>
    </dxf>
    <dxf>
      <fill>
        <patternFill>
          <bgColor rgb="FF00AF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00"/>
      <color rgb="FFFFC000"/>
      <color rgb="FF00B050"/>
      <color rgb="FFFF0000"/>
      <color rgb="FF99FF66"/>
      <color rgb="FFFF3300"/>
      <color rgb="FFFFFF66"/>
      <color rgb="FF00AF5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846365</xdr:colOff>
      <xdr:row>1</xdr:row>
      <xdr:rowOff>70755</xdr:rowOff>
    </xdr:from>
    <xdr:to>
      <xdr:col>2</xdr:col>
      <xdr:colOff>468086</xdr:colOff>
      <xdr:row>4</xdr:row>
      <xdr:rowOff>166005</xdr:rowOff>
    </xdr:to>
    <xdr:pic>
      <xdr:nvPicPr>
        <xdr:cNvPr id="4" name="2 Imagen">
          <a:extLst>
            <a:ext uri="{FF2B5EF4-FFF2-40B4-BE49-F238E27FC236}">
              <a16:creationId xmlns:a16="http://schemas.microsoft.com/office/drawing/2014/main" xmlns="" id="{853796E9-9A82-4179-B54B-578185B158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365" y="255812"/>
          <a:ext cx="2604407" cy="96610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111125</xdr:colOff>
      <xdr:row>16</xdr:row>
      <xdr:rowOff>238125</xdr:rowOff>
    </xdr:from>
    <xdr:to>
      <xdr:col>9</xdr:col>
      <xdr:colOff>555625</xdr:colOff>
      <xdr:row>16</xdr:row>
      <xdr:rowOff>746125</xdr:rowOff>
    </xdr:to>
    <xdr:sp macro="" textlink="">
      <xdr:nvSpPr>
        <xdr:cNvPr id="2" name="1 Igual que">
          <a:extLst>
            <a:ext uri="{FF2B5EF4-FFF2-40B4-BE49-F238E27FC236}">
              <a16:creationId xmlns:a16="http://schemas.microsoft.com/office/drawing/2014/main" xmlns="" id="{00000000-0008-0000-0000-000002000000}"/>
            </a:ext>
          </a:extLst>
        </xdr:cNvPr>
        <xdr:cNvSpPr/>
      </xdr:nvSpPr>
      <xdr:spPr>
        <a:xfrm>
          <a:off x="17322800" y="3409950"/>
          <a:ext cx="444500" cy="508000"/>
        </a:xfrm>
        <a:prstGeom prst="mathEqua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solidFill>
              <a:schemeClr val="tx1"/>
            </a:solidFill>
          </a:endParaRPr>
        </a:p>
      </xdr:txBody>
    </xdr:sp>
    <xdr:clientData/>
  </xdr:twoCellAnchor>
  <xdr:twoCellAnchor>
    <xdr:from>
      <xdr:col>5</xdr:col>
      <xdr:colOff>285750</xdr:colOff>
      <xdr:row>16</xdr:row>
      <xdr:rowOff>238125</xdr:rowOff>
    </xdr:from>
    <xdr:to>
      <xdr:col>5</xdr:col>
      <xdr:colOff>762000</xdr:colOff>
      <xdr:row>16</xdr:row>
      <xdr:rowOff>746125</xdr:rowOff>
    </xdr:to>
    <xdr:sp macro="" textlink="">
      <xdr:nvSpPr>
        <xdr:cNvPr id="3" name="2 Multiplicar">
          <a:extLst>
            <a:ext uri="{FF2B5EF4-FFF2-40B4-BE49-F238E27FC236}">
              <a16:creationId xmlns:a16="http://schemas.microsoft.com/office/drawing/2014/main" xmlns="" id="{00000000-0008-0000-0000-000003000000}"/>
            </a:ext>
          </a:extLst>
        </xdr:cNvPr>
        <xdr:cNvSpPr/>
      </xdr:nvSpPr>
      <xdr:spPr>
        <a:xfrm>
          <a:off x="11258550" y="3409950"/>
          <a:ext cx="476250" cy="508000"/>
        </a:xfrm>
        <a:prstGeom prst="mathMultiply">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75"/>
  <sheetViews>
    <sheetView showGridLines="0" tabSelected="1" view="pageBreakPreview" topLeftCell="X1" zoomScale="70" zoomScaleNormal="30" zoomScaleSheetLayoutView="70" workbookViewId="0">
      <selection activeCell="AD10" sqref="AD10"/>
    </sheetView>
  </sheetViews>
  <sheetFormatPr baseColWidth="10" defaultColWidth="11.42578125" defaultRowHeight="15" x14ac:dyDescent="0.25"/>
  <cols>
    <col min="1" max="1" width="14.85546875" style="51" bestFit="1" customWidth="1"/>
    <col min="2" max="2" width="26.42578125" style="52" bestFit="1" customWidth="1"/>
    <col min="3" max="3" width="25.42578125" style="84" customWidth="1"/>
    <col min="4" max="4" width="32" style="52" customWidth="1"/>
    <col min="5" max="5" width="27.28515625" style="52" customWidth="1"/>
    <col min="6" max="6" width="14.85546875" style="53" customWidth="1"/>
    <col min="7" max="7" width="22.7109375" style="53" bestFit="1" customWidth="1"/>
    <col min="8" max="8" width="17" style="52" customWidth="1"/>
    <col min="9" max="9" width="27.28515625" style="52" customWidth="1"/>
    <col min="10" max="10" width="31.7109375" style="52" bestFit="1" customWidth="1"/>
    <col min="11" max="11" width="23" style="52" hidden="1" customWidth="1"/>
    <col min="12" max="12" width="22.5703125" style="51" hidden="1" customWidth="1"/>
    <col min="13" max="13" width="20.140625" style="53" hidden="1" customWidth="1"/>
    <col min="14" max="14" width="42.140625" style="52" hidden="1" customWidth="1"/>
    <col min="15" max="15" width="24.28515625" style="52" hidden="1" customWidth="1"/>
    <col min="16" max="16" width="21" style="52" hidden="1" customWidth="1"/>
    <col min="17" max="17" width="20" style="52" hidden="1" customWidth="1"/>
    <col min="18" max="18" width="31.7109375" style="53" customWidth="1"/>
    <col min="19" max="19" width="27.42578125" style="52" bestFit="1" customWidth="1"/>
    <col min="20" max="20" width="10.140625" style="52" customWidth="1"/>
    <col min="21" max="21" width="24.7109375" style="53" customWidth="1"/>
    <col min="22" max="22" width="33.42578125" style="53" customWidth="1"/>
    <col min="23" max="23" width="21.7109375" style="53" customWidth="1"/>
    <col min="24" max="24" width="16.5703125" style="52" customWidth="1"/>
    <col min="25" max="25" width="25.85546875" style="52" customWidth="1"/>
    <col min="26" max="26" width="11.42578125" style="52"/>
    <col min="27" max="27" width="45" style="52" customWidth="1"/>
    <col min="28" max="29" width="22" style="52" customWidth="1"/>
    <col min="30" max="31" width="27.7109375" style="52" customWidth="1"/>
    <col min="32" max="16384" width="11.42578125" style="52"/>
  </cols>
  <sheetData>
    <row r="2" spans="1:31" ht="15" customHeight="1" x14ac:dyDescent="0.25">
      <c r="A2" s="174"/>
      <c r="B2" s="174"/>
      <c r="C2" s="174"/>
      <c r="D2" s="207" t="s">
        <v>511</v>
      </c>
      <c r="E2" s="208"/>
      <c r="F2" s="208"/>
      <c r="G2" s="208"/>
      <c r="H2" s="208"/>
      <c r="I2" s="208"/>
      <c r="J2" s="208"/>
      <c r="K2" s="208"/>
      <c r="L2" s="208"/>
      <c r="M2" s="208"/>
      <c r="N2" s="208"/>
      <c r="O2" s="208"/>
      <c r="P2" s="208"/>
      <c r="Q2" s="208"/>
      <c r="R2" s="208"/>
      <c r="S2" s="208"/>
      <c r="T2" s="208"/>
      <c r="U2" s="208"/>
      <c r="V2" s="208"/>
      <c r="W2" s="208"/>
      <c r="X2" s="208"/>
      <c r="Y2" s="208"/>
      <c r="Z2" s="208"/>
      <c r="AA2" s="208"/>
      <c r="AB2" s="208"/>
      <c r="AC2" s="209"/>
      <c r="AD2" s="95" t="s">
        <v>486</v>
      </c>
      <c r="AE2" s="96" t="s">
        <v>513</v>
      </c>
    </row>
    <row r="3" spans="1:31" ht="26.25" customHeight="1" x14ac:dyDescent="0.25">
      <c r="A3" s="174"/>
      <c r="B3" s="174"/>
      <c r="C3" s="174"/>
      <c r="D3" s="210"/>
      <c r="E3" s="211"/>
      <c r="F3" s="211"/>
      <c r="G3" s="211"/>
      <c r="H3" s="211"/>
      <c r="I3" s="211"/>
      <c r="J3" s="211"/>
      <c r="K3" s="211"/>
      <c r="L3" s="211"/>
      <c r="M3" s="211"/>
      <c r="N3" s="211"/>
      <c r="O3" s="211"/>
      <c r="P3" s="211"/>
      <c r="Q3" s="211"/>
      <c r="R3" s="211"/>
      <c r="S3" s="211"/>
      <c r="T3" s="211"/>
      <c r="U3" s="211"/>
      <c r="V3" s="211"/>
      <c r="W3" s="211"/>
      <c r="X3" s="211"/>
      <c r="Y3" s="211"/>
      <c r="Z3" s="211"/>
      <c r="AA3" s="211"/>
      <c r="AB3" s="211"/>
      <c r="AC3" s="212"/>
      <c r="AD3" s="97" t="s">
        <v>487</v>
      </c>
      <c r="AE3" s="98" t="s">
        <v>505</v>
      </c>
    </row>
    <row r="4" spans="1:31" ht="27.75" customHeight="1" x14ac:dyDescent="0.25">
      <c r="A4" s="174"/>
      <c r="B4" s="174"/>
      <c r="C4" s="174"/>
      <c r="D4" s="213" t="s">
        <v>488</v>
      </c>
      <c r="E4" s="214"/>
      <c r="F4" s="214"/>
      <c r="G4" s="214"/>
      <c r="H4" s="214"/>
      <c r="I4" s="214"/>
      <c r="J4" s="214"/>
      <c r="K4" s="214"/>
      <c r="L4" s="214"/>
      <c r="M4" s="214"/>
      <c r="N4" s="214"/>
      <c r="O4" s="214"/>
      <c r="P4" s="214"/>
      <c r="Q4" s="214"/>
      <c r="R4" s="214"/>
      <c r="S4" s="214"/>
      <c r="T4" s="214"/>
      <c r="U4" s="214"/>
      <c r="V4" s="214"/>
      <c r="W4" s="214"/>
      <c r="X4" s="214"/>
      <c r="Y4" s="214"/>
      <c r="Z4" s="214"/>
      <c r="AA4" s="214"/>
      <c r="AB4" s="214"/>
      <c r="AC4" s="215"/>
      <c r="AD4" s="97" t="s">
        <v>489</v>
      </c>
      <c r="AE4" s="99">
        <v>45124</v>
      </c>
    </row>
    <row r="5" spans="1:31" ht="15" customHeight="1" x14ac:dyDescent="0.25">
      <c r="A5" s="174"/>
      <c r="B5" s="174"/>
      <c r="C5" s="174"/>
      <c r="D5" s="216"/>
      <c r="E5" s="217"/>
      <c r="F5" s="217"/>
      <c r="G5" s="217"/>
      <c r="H5" s="217"/>
      <c r="I5" s="217"/>
      <c r="J5" s="217"/>
      <c r="K5" s="217"/>
      <c r="L5" s="217"/>
      <c r="M5" s="217"/>
      <c r="N5" s="217"/>
      <c r="O5" s="217"/>
      <c r="P5" s="217"/>
      <c r="Q5" s="217"/>
      <c r="R5" s="217"/>
      <c r="S5" s="217"/>
      <c r="T5" s="217"/>
      <c r="U5" s="217"/>
      <c r="V5" s="217"/>
      <c r="W5" s="217"/>
      <c r="X5" s="217"/>
      <c r="Y5" s="217"/>
      <c r="Z5" s="217"/>
      <c r="AA5" s="217"/>
      <c r="AB5" s="217"/>
      <c r="AC5" s="218"/>
      <c r="AD5" s="97" t="s">
        <v>512</v>
      </c>
      <c r="AE5" s="98" t="s">
        <v>516</v>
      </c>
    </row>
    <row r="6" spans="1:31" x14ac:dyDescent="0.25">
      <c r="AB6" s="110"/>
      <c r="AC6" s="110"/>
      <c r="AD6" s="110"/>
      <c r="AE6" s="110"/>
    </row>
    <row r="7" spans="1:31" ht="15.75" thickBot="1" x14ac:dyDescent="0.3"/>
    <row r="8" spans="1:31" s="114" customFormat="1" ht="21.75" thickBot="1" x14ac:dyDescent="0.4">
      <c r="A8" s="111"/>
      <c r="B8" s="172" t="s">
        <v>178</v>
      </c>
      <c r="C8" s="172"/>
      <c r="D8" s="172"/>
      <c r="E8" s="172"/>
      <c r="F8" s="173"/>
      <c r="G8" s="171" t="s">
        <v>234</v>
      </c>
      <c r="H8" s="172"/>
      <c r="I8" s="173"/>
      <c r="J8" s="171" t="s">
        <v>182</v>
      </c>
      <c r="K8" s="172"/>
      <c r="L8" s="172"/>
      <c r="M8" s="172"/>
      <c r="N8" s="173"/>
      <c r="O8" s="112" t="s">
        <v>171</v>
      </c>
      <c r="P8" s="113"/>
      <c r="Q8" s="171" t="s">
        <v>170</v>
      </c>
      <c r="R8" s="172"/>
      <c r="S8" s="172"/>
      <c r="T8" s="172"/>
      <c r="U8" s="172"/>
      <c r="V8" s="172"/>
      <c r="W8" s="173"/>
      <c r="X8" s="171" t="s">
        <v>169</v>
      </c>
      <c r="Y8" s="172"/>
      <c r="Z8" s="172"/>
      <c r="AA8" s="172"/>
      <c r="AB8" s="172"/>
      <c r="AC8" s="172"/>
      <c r="AD8" s="172"/>
      <c r="AE8" s="172"/>
    </row>
    <row r="9" spans="1:31" ht="69" customHeight="1" thickBot="1" x14ac:dyDescent="0.3">
      <c r="A9" s="54" t="s">
        <v>232</v>
      </c>
      <c r="B9" s="55" t="s">
        <v>267</v>
      </c>
      <c r="C9" s="56" t="s">
        <v>274</v>
      </c>
      <c r="D9" s="56" t="s">
        <v>156</v>
      </c>
      <c r="E9" s="56" t="s">
        <v>157</v>
      </c>
      <c r="F9" s="56" t="s">
        <v>381</v>
      </c>
      <c r="G9" s="56" t="s">
        <v>235</v>
      </c>
      <c r="H9" s="56" t="s">
        <v>236</v>
      </c>
      <c r="I9" s="56" t="s">
        <v>233</v>
      </c>
      <c r="J9" s="56" t="s">
        <v>159</v>
      </c>
      <c r="K9" s="56" t="s">
        <v>179</v>
      </c>
      <c r="L9" s="56" t="s">
        <v>180</v>
      </c>
      <c r="M9" s="56" t="s">
        <v>293</v>
      </c>
      <c r="N9" s="61" t="s">
        <v>181</v>
      </c>
      <c r="O9" s="56" t="s">
        <v>158</v>
      </c>
      <c r="P9" s="56" t="s">
        <v>264</v>
      </c>
      <c r="Q9" s="56" t="s">
        <v>160</v>
      </c>
      <c r="R9" s="56" t="s">
        <v>161</v>
      </c>
      <c r="S9" s="56" t="s">
        <v>162</v>
      </c>
      <c r="T9" s="56" t="s">
        <v>266</v>
      </c>
      <c r="U9" s="56" t="s">
        <v>265</v>
      </c>
      <c r="V9" s="56" t="s">
        <v>163</v>
      </c>
      <c r="W9" s="56" t="s">
        <v>164</v>
      </c>
      <c r="X9" s="56" t="s">
        <v>153</v>
      </c>
      <c r="Y9" s="56" t="s">
        <v>165</v>
      </c>
      <c r="Z9" s="56" t="s">
        <v>166</v>
      </c>
      <c r="AA9" s="56" t="s">
        <v>167</v>
      </c>
      <c r="AB9" s="56" t="s">
        <v>168</v>
      </c>
      <c r="AC9" s="206" t="s">
        <v>596</v>
      </c>
      <c r="AD9" s="206" t="s">
        <v>628</v>
      </c>
      <c r="AE9" s="206" t="s">
        <v>630</v>
      </c>
    </row>
    <row r="10" spans="1:31" ht="197.25" customHeight="1" x14ac:dyDescent="0.25">
      <c r="A10" s="120" t="s">
        <v>183</v>
      </c>
      <c r="B10" s="121" t="s">
        <v>269</v>
      </c>
      <c r="C10" s="121" t="s">
        <v>82</v>
      </c>
      <c r="D10" s="57" t="s">
        <v>330</v>
      </c>
      <c r="E10" s="58" t="s">
        <v>331</v>
      </c>
      <c r="F10" s="58" t="s">
        <v>388</v>
      </c>
      <c r="G10" s="89" t="s">
        <v>244</v>
      </c>
      <c r="H10" s="89" t="s">
        <v>403</v>
      </c>
      <c r="I10" s="115" t="s">
        <v>2</v>
      </c>
      <c r="J10" s="57" t="s">
        <v>455</v>
      </c>
      <c r="K10" s="57">
        <v>20</v>
      </c>
      <c r="L10" s="57">
        <v>5</v>
      </c>
      <c r="M10" s="122">
        <f t="shared" ref="M10:M41" si="0">K10*L10</f>
        <v>100</v>
      </c>
      <c r="N10" s="122" t="str">
        <f t="shared" ref="N10:N15" si="1">IF(AND(M10&lt;40,L10&lt;&gt;""),"DEBIL",IF(AND(M10&gt;39,M10&lt;60),"NESECITA MEJORA",IF(AND(M10&gt;59,M10&lt;80),"ACEPTABLE",IF(AND(M10&gt;80,L10&lt;&gt;""),"FUERTE",""))))</f>
        <v>FUERTE</v>
      </c>
      <c r="O10" s="89" t="s">
        <v>5</v>
      </c>
      <c r="P10" s="119" t="s">
        <v>284</v>
      </c>
      <c r="Q10" s="115" t="s">
        <v>407</v>
      </c>
      <c r="R10" s="116" t="s">
        <v>583</v>
      </c>
      <c r="S10" s="117" t="s">
        <v>295</v>
      </c>
      <c r="T10" s="123">
        <v>45139</v>
      </c>
      <c r="U10" s="123">
        <v>45261</v>
      </c>
      <c r="V10" s="117" t="s">
        <v>1</v>
      </c>
      <c r="W10" s="117" t="s">
        <v>6</v>
      </c>
      <c r="X10" s="115" t="s">
        <v>155</v>
      </c>
      <c r="Y10" s="59"/>
      <c r="Z10" s="59"/>
      <c r="AA10" s="59"/>
      <c r="AB10" s="59"/>
      <c r="AC10" s="89"/>
      <c r="AD10" s="89" t="s">
        <v>595</v>
      </c>
      <c r="AE10" s="89" t="s">
        <v>591</v>
      </c>
    </row>
    <row r="11" spans="1:31" ht="130.5" customHeight="1" x14ac:dyDescent="0.25">
      <c r="A11" s="120" t="s">
        <v>184</v>
      </c>
      <c r="B11" s="121" t="s">
        <v>269</v>
      </c>
      <c r="C11" s="121" t="s">
        <v>11</v>
      </c>
      <c r="D11" s="57" t="s">
        <v>363</v>
      </c>
      <c r="E11" s="58" t="s">
        <v>9</v>
      </c>
      <c r="F11" s="58" t="s">
        <v>383</v>
      </c>
      <c r="G11" s="89" t="s">
        <v>242</v>
      </c>
      <c r="H11" s="89" t="s">
        <v>402</v>
      </c>
      <c r="I11" s="115" t="s">
        <v>5</v>
      </c>
      <c r="J11" s="57" t="s">
        <v>70</v>
      </c>
      <c r="K11" s="57">
        <v>15</v>
      </c>
      <c r="L11" s="57">
        <v>4</v>
      </c>
      <c r="M11" s="122">
        <f t="shared" si="0"/>
        <v>60</v>
      </c>
      <c r="N11" s="122" t="str">
        <f t="shared" si="1"/>
        <v>ACEPTABLE</v>
      </c>
      <c r="O11" s="89" t="s">
        <v>5</v>
      </c>
      <c r="P11" s="119" t="s">
        <v>285</v>
      </c>
      <c r="Q11" s="115" t="s">
        <v>407</v>
      </c>
      <c r="R11" s="116" t="s">
        <v>10</v>
      </c>
      <c r="S11" s="89" t="s">
        <v>296</v>
      </c>
      <c r="T11" s="123">
        <v>45139</v>
      </c>
      <c r="U11" s="123">
        <v>45261</v>
      </c>
      <c r="V11" s="117" t="s">
        <v>1</v>
      </c>
      <c r="W11" s="117" t="s">
        <v>15</v>
      </c>
      <c r="X11" s="115" t="s">
        <v>155</v>
      </c>
      <c r="Y11" s="59"/>
      <c r="Z11" s="59"/>
      <c r="AA11" s="59"/>
      <c r="AB11" s="59"/>
      <c r="AC11" s="89" t="s">
        <v>577</v>
      </c>
      <c r="AD11" s="89" t="s">
        <v>586</v>
      </c>
      <c r="AE11" s="89" t="s">
        <v>629</v>
      </c>
    </row>
    <row r="12" spans="1:31" ht="116.25" customHeight="1" x14ac:dyDescent="0.25">
      <c r="A12" s="120" t="s">
        <v>185</v>
      </c>
      <c r="B12" s="121" t="s">
        <v>269</v>
      </c>
      <c r="C12" s="121" t="s">
        <v>408</v>
      </c>
      <c r="D12" s="57" t="s">
        <v>364</v>
      </c>
      <c r="E12" s="58" t="s">
        <v>12</v>
      </c>
      <c r="F12" s="58" t="s">
        <v>383</v>
      </c>
      <c r="G12" s="89" t="s">
        <v>240</v>
      </c>
      <c r="H12" s="89" t="s">
        <v>402</v>
      </c>
      <c r="I12" s="115" t="s">
        <v>2</v>
      </c>
      <c r="J12" s="57" t="s">
        <v>456</v>
      </c>
      <c r="K12" s="57">
        <v>20</v>
      </c>
      <c r="L12" s="57">
        <v>5</v>
      </c>
      <c r="M12" s="122">
        <f t="shared" si="0"/>
        <v>100</v>
      </c>
      <c r="N12" s="122" t="str">
        <f t="shared" si="1"/>
        <v>FUERTE</v>
      </c>
      <c r="O12" s="89" t="s">
        <v>5</v>
      </c>
      <c r="P12" s="119" t="s">
        <v>285</v>
      </c>
      <c r="Q12" s="115" t="s">
        <v>407</v>
      </c>
      <c r="R12" s="116" t="s">
        <v>13</v>
      </c>
      <c r="S12" s="89" t="s">
        <v>296</v>
      </c>
      <c r="T12" s="123">
        <v>45139</v>
      </c>
      <c r="U12" s="123">
        <v>45261</v>
      </c>
      <c r="V12" s="117" t="s">
        <v>1</v>
      </c>
      <c r="W12" s="117" t="s">
        <v>14</v>
      </c>
      <c r="X12" s="115" t="s">
        <v>155</v>
      </c>
      <c r="Y12" s="59"/>
      <c r="Z12" s="59"/>
      <c r="AA12" s="59"/>
      <c r="AB12" s="59"/>
      <c r="AC12" s="89" t="s">
        <v>562</v>
      </c>
      <c r="AD12" s="89" t="s">
        <v>585</v>
      </c>
      <c r="AE12" s="89" t="s">
        <v>587</v>
      </c>
    </row>
    <row r="13" spans="1:31" s="51" customFormat="1" ht="235.5" customHeight="1" x14ac:dyDescent="0.25">
      <c r="A13" s="120" t="s">
        <v>186</v>
      </c>
      <c r="B13" s="124" t="s">
        <v>515</v>
      </c>
      <c r="C13" s="124" t="s">
        <v>362</v>
      </c>
      <c r="D13" s="94" t="s">
        <v>16</v>
      </c>
      <c r="E13" s="60" t="s">
        <v>17</v>
      </c>
      <c r="F13" s="58" t="s">
        <v>383</v>
      </c>
      <c r="G13" s="125" t="s">
        <v>242</v>
      </c>
      <c r="H13" s="89" t="s">
        <v>403</v>
      </c>
      <c r="I13" s="115" t="s">
        <v>2</v>
      </c>
      <c r="J13" s="94" t="s">
        <v>467</v>
      </c>
      <c r="K13" s="94">
        <v>20</v>
      </c>
      <c r="L13" s="94">
        <v>5</v>
      </c>
      <c r="M13" s="122">
        <f t="shared" si="0"/>
        <v>100</v>
      </c>
      <c r="N13" s="122" t="str">
        <f t="shared" si="1"/>
        <v>FUERTE</v>
      </c>
      <c r="O13" s="89" t="s">
        <v>5</v>
      </c>
      <c r="P13" s="126" t="s">
        <v>285</v>
      </c>
      <c r="Q13" s="115" t="s">
        <v>407</v>
      </c>
      <c r="R13" s="127" t="s">
        <v>18</v>
      </c>
      <c r="S13" s="125" t="s">
        <v>296</v>
      </c>
      <c r="T13" s="123">
        <v>45139</v>
      </c>
      <c r="U13" s="123">
        <v>45261</v>
      </c>
      <c r="V13" s="118" t="s">
        <v>1</v>
      </c>
      <c r="W13" s="118" t="s">
        <v>19</v>
      </c>
      <c r="X13" s="128" t="s">
        <v>155</v>
      </c>
      <c r="Y13" s="93"/>
      <c r="Z13" s="93"/>
      <c r="AA13" s="93"/>
      <c r="AB13" s="132"/>
      <c r="AC13" s="125" t="s">
        <v>559</v>
      </c>
      <c r="AD13" s="125" t="s">
        <v>588</v>
      </c>
      <c r="AE13" s="89" t="s">
        <v>587</v>
      </c>
    </row>
    <row r="14" spans="1:31" ht="148.5" customHeight="1" x14ac:dyDescent="0.25">
      <c r="A14" s="120" t="s">
        <v>187</v>
      </c>
      <c r="B14" s="124" t="s">
        <v>270</v>
      </c>
      <c r="C14" s="121" t="s">
        <v>362</v>
      </c>
      <c r="D14" s="57" t="s">
        <v>20</v>
      </c>
      <c r="E14" s="58" t="s">
        <v>21</v>
      </c>
      <c r="F14" s="58" t="s">
        <v>383</v>
      </c>
      <c r="G14" s="89" t="s">
        <v>244</v>
      </c>
      <c r="H14" s="89" t="s">
        <v>403</v>
      </c>
      <c r="I14" s="115" t="s">
        <v>2</v>
      </c>
      <c r="J14" s="57" t="s">
        <v>469</v>
      </c>
      <c r="K14" s="57">
        <v>20</v>
      </c>
      <c r="L14" s="57">
        <v>5</v>
      </c>
      <c r="M14" s="122">
        <f t="shared" si="0"/>
        <v>100</v>
      </c>
      <c r="N14" s="122" t="str">
        <f t="shared" si="1"/>
        <v>FUERTE</v>
      </c>
      <c r="O14" s="89" t="s">
        <v>5</v>
      </c>
      <c r="P14" s="126" t="s">
        <v>285</v>
      </c>
      <c r="Q14" s="115" t="s">
        <v>407</v>
      </c>
      <c r="R14" s="127" t="s">
        <v>468</v>
      </c>
      <c r="S14" s="125" t="s">
        <v>296</v>
      </c>
      <c r="T14" s="123">
        <v>45139</v>
      </c>
      <c r="U14" s="123">
        <v>45261</v>
      </c>
      <c r="V14" s="118" t="s">
        <v>1</v>
      </c>
      <c r="W14" s="118" t="s">
        <v>22</v>
      </c>
      <c r="X14" s="128" t="s">
        <v>155</v>
      </c>
      <c r="Y14" s="59"/>
      <c r="Z14" s="59"/>
      <c r="AA14" s="59"/>
      <c r="AB14" s="59"/>
      <c r="AC14" s="125" t="s">
        <v>559</v>
      </c>
      <c r="AD14" s="125" t="s">
        <v>588</v>
      </c>
      <c r="AE14" s="89" t="s">
        <v>587</v>
      </c>
    </row>
    <row r="15" spans="1:31" ht="243.75" customHeight="1" x14ac:dyDescent="0.25">
      <c r="A15" s="120" t="s">
        <v>188</v>
      </c>
      <c r="B15" s="124" t="s">
        <v>270</v>
      </c>
      <c r="C15" s="121" t="s">
        <v>23</v>
      </c>
      <c r="D15" s="57" t="s">
        <v>366</v>
      </c>
      <c r="E15" s="58" t="s">
        <v>365</v>
      </c>
      <c r="F15" s="58" t="s">
        <v>383</v>
      </c>
      <c r="G15" s="89" t="s">
        <v>238</v>
      </c>
      <c r="H15" s="89" t="s">
        <v>403</v>
      </c>
      <c r="I15" s="115" t="s">
        <v>2</v>
      </c>
      <c r="J15" s="57" t="s">
        <v>470</v>
      </c>
      <c r="K15" s="57">
        <v>20</v>
      </c>
      <c r="L15" s="57">
        <v>5</v>
      </c>
      <c r="M15" s="122">
        <f t="shared" si="0"/>
        <v>100</v>
      </c>
      <c r="N15" s="122" t="str">
        <f t="shared" si="1"/>
        <v>FUERTE</v>
      </c>
      <c r="O15" s="89" t="s">
        <v>97</v>
      </c>
      <c r="P15" s="119" t="s">
        <v>285</v>
      </c>
      <c r="Q15" s="115" t="s">
        <v>407</v>
      </c>
      <c r="R15" s="116" t="s">
        <v>25</v>
      </c>
      <c r="S15" s="116" t="s">
        <v>367</v>
      </c>
      <c r="T15" s="123">
        <v>45139</v>
      </c>
      <c r="U15" s="123">
        <v>45261</v>
      </c>
      <c r="V15" s="117" t="s">
        <v>1</v>
      </c>
      <c r="W15" s="117" t="s">
        <v>26</v>
      </c>
      <c r="X15" s="115" t="s">
        <v>155</v>
      </c>
      <c r="Y15" s="59"/>
      <c r="Z15" s="59"/>
      <c r="AA15" s="59"/>
      <c r="AB15" s="59"/>
      <c r="AC15" s="89" t="s">
        <v>589</v>
      </c>
      <c r="AD15" s="125" t="s">
        <v>588</v>
      </c>
      <c r="AE15" s="89" t="s">
        <v>587</v>
      </c>
    </row>
    <row r="16" spans="1:31" ht="201" customHeight="1" x14ac:dyDescent="0.25">
      <c r="A16" s="120" t="s">
        <v>189</v>
      </c>
      <c r="B16" s="124" t="s">
        <v>272</v>
      </c>
      <c r="C16" s="121" t="s">
        <v>408</v>
      </c>
      <c r="D16" s="57" t="s">
        <v>223</v>
      </c>
      <c r="E16" s="58" t="s">
        <v>224</v>
      </c>
      <c r="F16" s="58" t="s">
        <v>382</v>
      </c>
      <c r="G16" s="89" t="s">
        <v>240</v>
      </c>
      <c r="H16" s="89" t="s">
        <v>403</v>
      </c>
      <c r="I16" s="115" t="s">
        <v>2</v>
      </c>
      <c r="J16" s="57" t="s">
        <v>461</v>
      </c>
      <c r="K16" s="57">
        <v>20</v>
      </c>
      <c r="L16" s="57">
        <v>4</v>
      </c>
      <c r="M16" s="122">
        <f t="shared" si="0"/>
        <v>80</v>
      </c>
      <c r="N16" s="122" t="s">
        <v>300</v>
      </c>
      <c r="O16" s="89" t="s">
        <v>97</v>
      </c>
      <c r="P16" s="119" t="s">
        <v>285</v>
      </c>
      <c r="Q16" s="115" t="s">
        <v>407</v>
      </c>
      <c r="R16" s="116" t="s">
        <v>225</v>
      </c>
      <c r="S16" s="89" t="s">
        <v>296</v>
      </c>
      <c r="T16" s="123">
        <v>45139</v>
      </c>
      <c r="U16" s="123">
        <v>45261</v>
      </c>
      <c r="V16" s="117" t="s">
        <v>226</v>
      </c>
      <c r="W16" s="117" t="s">
        <v>227</v>
      </c>
      <c r="X16" s="115" t="s">
        <v>155</v>
      </c>
      <c r="Y16" s="59"/>
      <c r="Z16" s="59"/>
      <c r="AA16" s="59"/>
      <c r="AB16" s="59"/>
      <c r="AC16" s="89" t="s">
        <v>567</v>
      </c>
      <c r="AD16" s="125" t="s">
        <v>588</v>
      </c>
      <c r="AE16" s="89" t="s">
        <v>587</v>
      </c>
    </row>
    <row r="17" spans="1:31" ht="251.25" customHeight="1" x14ac:dyDescent="0.25">
      <c r="A17" s="120" t="s">
        <v>190</v>
      </c>
      <c r="B17" s="124" t="s">
        <v>272</v>
      </c>
      <c r="C17" s="121" t="s">
        <v>408</v>
      </c>
      <c r="D17" s="57" t="s">
        <v>228</v>
      </c>
      <c r="E17" s="58" t="s">
        <v>229</v>
      </c>
      <c r="F17" s="58" t="s">
        <v>382</v>
      </c>
      <c r="G17" s="89" t="s">
        <v>240</v>
      </c>
      <c r="H17" s="89" t="s">
        <v>403</v>
      </c>
      <c r="I17" s="115" t="s">
        <v>2</v>
      </c>
      <c r="J17" s="57" t="s">
        <v>462</v>
      </c>
      <c r="K17" s="57">
        <v>20</v>
      </c>
      <c r="L17" s="57">
        <v>5</v>
      </c>
      <c r="M17" s="122">
        <f t="shared" si="0"/>
        <v>100</v>
      </c>
      <c r="N17" s="122" t="str">
        <f t="shared" ref="N17:N34" si="2">IF(AND(M17&lt;40,L17&lt;&gt;""),"DEBIL",IF(AND(M17&gt;39,M17&lt;60),"NESECITA MEJORA",IF(AND(M17&gt;59,M17&lt;80),"ACEPTABLE",IF(AND(M17&gt;80,L17&lt;&gt;""),"FUERTE",""))))</f>
        <v>FUERTE</v>
      </c>
      <c r="O17" s="89" t="s">
        <v>97</v>
      </c>
      <c r="P17" s="119" t="s">
        <v>285</v>
      </c>
      <c r="Q17" s="115" t="s">
        <v>407</v>
      </c>
      <c r="R17" s="116" t="s">
        <v>230</v>
      </c>
      <c r="S17" s="89" t="s">
        <v>296</v>
      </c>
      <c r="T17" s="123">
        <v>45139</v>
      </c>
      <c r="U17" s="123">
        <v>45261</v>
      </c>
      <c r="V17" s="117" t="s">
        <v>1</v>
      </c>
      <c r="W17" s="117" t="s">
        <v>231</v>
      </c>
      <c r="X17" s="115" t="s">
        <v>155</v>
      </c>
      <c r="Y17" s="59"/>
      <c r="Z17" s="59"/>
      <c r="AA17" s="59"/>
      <c r="AB17" s="59"/>
      <c r="AC17" s="89" t="s">
        <v>568</v>
      </c>
      <c r="AD17" s="89" t="s">
        <v>590</v>
      </c>
      <c r="AE17" s="89" t="s">
        <v>629</v>
      </c>
    </row>
    <row r="18" spans="1:31" ht="246.75" customHeight="1" x14ac:dyDescent="0.25">
      <c r="A18" s="120" t="s">
        <v>191</v>
      </c>
      <c r="B18" s="124" t="s">
        <v>272</v>
      </c>
      <c r="C18" s="121" t="s">
        <v>417</v>
      </c>
      <c r="D18" s="57" t="s">
        <v>418</v>
      </c>
      <c r="E18" s="58" t="s">
        <v>419</v>
      </c>
      <c r="F18" s="58" t="s">
        <v>420</v>
      </c>
      <c r="G18" s="89" t="s">
        <v>240</v>
      </c>
      <c r="H18" s="89" t="s">
        <v>402</v>
      </c>
      <c r="I18" s="129" t="s">
        <v>5</v>
      </c>
      <c r="J18" s="57" t="s">
        <v>471</v>
      </c>
      <c r="K18" s="57">
        <v>20</v>
      </c>
      <c r="L18" s="57">
        <v>5</v>
      </c>
      <c r="M18" s="122">
        <f t="shared" si="0"/>
        <v>100</v>
      </c>
      <c r="N18" s="122" t="str">
        <f t="shared" si="2"/>
        <v>FUERTE</v>
      </c>
      <c r="O18" s="57" t="s">
        <v>97</v>
      </c>
      <c r="P18" s="119" t="s">
        <v>283</v>
      </c>
      <c r="Q18" s="115" t="s">
        <v>407</v>
      </c>
      <c r="R18" s="89" t="s">
        <v>451</v>
      </c>
      <c r="S18" s="89" t="s">
        <v>450</v>
      </c>
      <c r="T18" s="123">
        <v>45139</v>
      </c>
      <c r="U18" s="123">
        <v>45261</v>
      </c>
      <c r="V18" s="115" t="s">
        <v>1</v>
      </c>
      <c r="W18" s="89" t="s">
        <v>540</v>
      </c>
      <c r="X18" s="115" t="s">
        <v>155</v>
      </c>
      <c r="Y18" s="59"/>
      <c r="Z18" s="59"/>
      <c r="AA18" s="59"/>
      <c r="AB18" s="59"/>
      <c r="AC18" s="89" t="s">
        <v>563</v>
      </c>
      <c r="AD18" s="125" t="s">
        <v>588</v>
      </c>
      <c r="AE18" s="89" t="s">
        <v>587</v>
      </c>
    </row>
    <row r="19" spans="1:31" ht="171.75" customHeight="1" x14ac:dyDescent="0.25">
      <c r="A19" s="120" t="s">
        <v>192</v>
      </c>
      <c r="B19" s="124" t="s">
        <v>421</v>
      </c>
      <c r="C19" s="121" t="s">
        <v>275</v>
      </c>
      <c r="D19" s="57" t="s">
        <v>422</v>
      </c>
      <c r="E19" s="58" t="s">
        <v>569</v>
      </c>
      <c r="F19" s="58" t="s">
        <v>423</v>
      </c>
      <c r="G19" s="89" t="s">
        <v>240</v>
      </c>
      <c r="H19" s="89" t="s">
        <v>402</v>
      </c>
      <c r="I19" s="129" t="s">
        <v>5</v>
      </c>
      <c r="J19" s="57" t="s">
        <v>457</v>
      </c>
      <c r="K19" s="57">
        <v>20</v>
      </c>
      <c r="L19" s="57">
        <v>5</v>
      </c>
      <c r="M19" s="122">
        <f t="shared" si="0"/>
        <v>100</v>
      </c>
      <c r="N19" s="122" t="str">
        <f t="shared" si="2"/>
        <v>FUERTE</v>
      </c>
      <c r="O19" s="57" t="s">
        <v>97</v>
      </c>
      <c r="P19" s="119" t="s">
        <v>285</v>
      </c>
      <c r="Q19" s="115" t="s">
        <v>407</v>
      </c>
      <c r="R19" s="89" t="s">
        <v>542</v>
      </c>
      <c r="S19" s="89" t="s">
        <v>459</v>
      </c>
      <c r="T19" s="123">
        <v>45139</v>
      </c>
      <c r="U19" s="123">
        <v>45261</v>
      </c>
      <c r="V19" s="89" t="s">
        <v>1</v>
      </c>
      <c r="W19" s="89" t="s">
        <v>541</v>
      </c>
      <c r="X19" s="115" t="s">
        <v>155</v>
      </c>
      <c r="Y19" s="59"/>
      <c r="Z19" s="59"/>
      <c r="AA19" s="59"/>
      <c r="AB19" s="59"/>
      <c r="AC19" s="219" t="s">
        <v>578</v>
      </c>
      <c r="AD19" s="219" t="s">
        <v>633</v>
      </c>
      <c r="AE19" s="219" t="s">
        <v>591</v>
      </c>
    </row>
    <row r="20" spans="1:31" ht="171" customHeight="1" x14ac:dyDescent="0.25">
      <c r="A20" s="120" t="s">
        <v>193</v>
      </c>
      <c r="B20" s="124" t="s">
        <v>421</v>
      </c>
      <c r="C20" s="121" t="s">
        <v>417</v>
      </c>
      <c r="D20" s="57" t="s">
        <v>424</v>
      </c>
      <c r="E20" s="58" t="s">
        <v>454</v>
      </c>
      <c r="F20" s="58" t="s">
        <v>425</v>
      </c>
      <c r="G20" s="89" t="s">
        <v>240</v>
      </c>
      <c r="H20" s="89" t="s">
        <v>402</v>
      </c>
      <c r="I20" s="129" t="s">
        <v>5</v>
      </c>
      <c r="J20" s="57" t="s">
        <v>452</v>
      </c>
      <c r="K20" s="57">
        <v>20</v>
      </c>
      <c r="L20" s="57">
        <v>5</v>
      </c>
      <c r="M20" s="122">
        <f t="shared" si="0"/>
        <v>100</v>
      </c>
      <c r="N20" s="122" t="str">
        <f t="shared" si="2"/>
        <v>FUERTE</v>
      </c>
      <c r="O20" s="57" t="s">
        <v>97</v>
      </c>
      <c r="P20" s="119" t="s">
        <v>283</v>
      </c>
      <c r="Q20" s="115" t="s">
        <v>407</v>
      </c>
      <c r="R20" s="89" t="s">
        <v>453</v>
      </c>
      <c r="S20" s="89" t="s">
        <v>450</v>
      </c>
      <c r="T20" s="123">
        <v>45139</v>
      </c>
      <c r="U20" s="123">
        <v>45261</v>
      </c>
      <c r="V20" s="115" t="s">
        <v>0</v>
      </c>
      <c r="W20" s="89" t="s">
        <v>543</v>
      </c>
      <c r="X20" s="115" t="s">
        <v>155</v>
      </c>
      <c r="Y20" s="59"/>
      <c r="Z20" s="59"/>
      <c r="AA20" s="59"/>
      <c r="AB20" s="59"/>
      <c r="AC20" s="89" t="s">
        <v>564</v>
      </c>
      <c r="AD20" s="125" t="s">
        <v>588</v>
      </c>
      <c r="AE20" s="89" t="s">
        <v>587</v>
      </c>
    </row>
    <row r="21" spans="1:31" ht="135" x14ac:dyDescent="0.25">
      <c r="A21" s="120" t="s">
        <v>194</v>
      </c>
      <c r="B21" s="124" t="s">
        <v>421</v>
      </c>
      <c r="C21" s="121" t="s">
        <v>426</v>
      </c>
      <c r="D21" s="57" t="s">
        <v>427</v>
      </c>
      <c r="E21" s="58" t="s">
        <v>428</v>
      </c>
      <c r="F21" s="58" t="s">
        <v>425</v>
      </c>
      <c r="G21" s="89" t="s">
        <v>244</v>
      </c>
      <c r="H21" s="89" t="s">
        <v>402</v>
      </c>
      <c r="I21" s="129" t="s">
        <v>5</v>
      </c>
      <c r="J21" s="57" t="s">
        <v>466</v>
      </c>
      <c r="K21" s="57">
        <v>20</v>
      </c>
      <c r="L21" s="57">
        <v>5</v>
      </c>
      <c r="M21" s="122">
        <f t="shared" si="0"/>
        <v>100</v>
      </c>
      <c r="N21" s="122" t="str">
        <f t="shared" si="2"/>
        <v>FUERTE</v>
      </c>
      <c r="O21" s="57" t="s">
        <v>97</v>
      </c>
      <c r="P21" s="119" t="s">
        <v>285</v>
      </c>
      <c r="Q21" s="115" t="s">
        <v>407</v>
      </c>
      <c r="R21" s="89" t="s">
        <v>464</v>
      </c>
      <c r="S21" s="89" t="s">
        <v>465</v>
      </c>
      <c r="T21" s="123">
        <v>45139</v>
      </c>
      <c r="U21" s="123">
        <v>45261</v>
      </c>
      <c r="V21" s="115" t="s">
        <v>1</v>
      </c>
      <c r="W21" s="89" t="s">
        <v>544</v>
      </c>
      <c r="X21" s="115" t="s">
        <v>155</v>
      </c>
      <c r="Y21" s="59"/>
      <c r="Z21" s="59"/>
      <c r="AA21" s="59"/>
      <c r="AB21" s="59"/>
      <c r="AC21" s="89" t="s">
        <v>580</v>
      </c>
      <c r="AD21" s="89" t="s">
        <v>592</v>
      </c>
      <c r="AE21" s="89" t="s">
        <v>629</v>
      </c>
    </row>
    <row r="22" spans="1:31" ht="219.75" customHeight="1" x14ac:dyDescent="0.25">
      <c r="A22" s="120" t="s">
        <v>195</v>
      </c>
      <c r="B22" s="124" t="s">
        <v>421</v>
      </c>
      <c r="C22" s="121" t="s">
        <v>429</v>
      </c>
      <c r="D22" s="57" t="s">
        <v>430</v>
      </c>
      <c r="E22" s="58" t="s">
        <v>431</v>
      </c>
      <c r="F22" s="58" t="s">
        <v>425</v>
      </c>
      <c r="G22" s="89" t="s">
        <v>240</v>
      </c>
      <c r="H22" s="89" t="s">
        <v>402</v>
      </c>
      <c r="I22" s="129" t="s">
        <v>5</v>
      </c>
      <c r="J22" s="57" t="s">
        <v>472</v>
      </c>
      <c r="K22" s="57">
        <v>20</v>
      </c>
      <c r="L22" s="57">
        <v>5</v>
      </c>
      <c r="M22" s="122">
        <f t="shared" si="0"/>
        <v>100</v>
      </c>
      <c r="N22" s="122" t="str">
        <f t="shared" si="2"/>
        <v>FUERTE</v>
      </c>
      <c r="O22" s="57" t="s">
        <v>97</v>
      </c>
      <c r="P22" s="119" t="s">
        <v>284</v>
      </c>
      <c r="Q22" s="115" t="s">
        <v>407</v>
      </c>
      <c r="R22" s="89" t="s">
        <v>473</v>
      </c>
      <c r="S22" s="115" t="s">
        <v>279</v>
      </c>
      <c r="T22" s="123">
        <v>45139</v>
      </c>
      <c r="U22" s="123">
        <v>45261</v>
      </c>
      <c r="V22" s="115" t="s">
        <v>0</v>
      </c>
      <c r="W22" s="89" t="s">
        <v>545</v>
      </c>
      <c r="X22" s="115" t="s">
        <v>155</v>
      </c>
      <c r="Y22" s="59"/>
      <c r="Z22" s="59"/>
      <c r="AA22" s="59"/>
      <c r="AB22" s="59"/>
      <c r="AC22" s="89" t="s">
        <v>631</v>
      </c>
      <c r="AD22" s="125" t="s">
        <v>588</v>
      </c>
      <c r="AE22" s="89" t="s">
        <v>587</v>
      </c>
    </row>
    <row r="23" spans="1:31" ht="287.25" customHeight="1" x14ac:dyDescent="0.25">
      <c r="A23" s="120" t="s">
        <v>196</v>
      </c>
      <c r="B23" s="124" t="s">
        <v>421</v>
      </c>
      <c r="C23" s="121" t="s">
        <v>432</v>
      </c>
      <c r="D23" s="57" t="s">
        <v>458</v>
      </c>
      <c r="E23" s="58" t="s">
        <v>433</v>
      </c>
      <c r="F23" s="58" t="s">
        <v>434</v>
      </c>
      <c r="G23" s="89" t="s">
        <v>244</v>
      </c>
      <c r="H23" s="89" t="s">
        <v>402</v>
      </c>
      <c r="I23" s="129" t="s">
        <v>5</v>
      </c>
      <c r="J23" s="57" t="s">
        <v>463</v>
      </c>
      <c r="K23" s="57">
        <v>20</v>
      </c>
      <c r="L23" s="57">
        <v>5</v>
      </c>
      <c r="M23" s="122">
        <f t="shared" si="0"/>
        <v>100</v>
      </c>
      <c r="N23" s="122" t="str">
        <f t="shared" si="2"/>
        <v>FUERTE</v>
      </c>
      <c r="O23" s="57" t="s">
        <v>97</v>
      </c>
      <c r="P23" s="119" t="s">
        <v>285</v>
      </c>
      <c r="Q23" s="115" t="s">
        <v>407</v>
      </c>
      <c r="R23" s="89" t="s">
        <v>528</v>
      </c>
      <c r="S23" s="89" t="s">
        <v>460</v>
      </c>
      <c r="T23" s="123">
        <v>45139</v>
      </c>
      <c r="U23" s="123">
        <v>45261</v>
      </c>
      <c r="V23" s="89" t="s">
        <v>1</v>
      </c>
      <c r="W23" s="89" t="s">
        <v>546</v>
      </c>
      <c r="X23" s="115" t="s">
        <v>155</v>
      </c>
      <c r="Y23" s="59"/>
      <c r="Z23" s="59"/>
      <c r="AA23" s="59"/>
      <c r="AB23" s="59"/>
      <c r="AC23" s="89" t="s">
        <v>593</v>
      </c>
      <c r="AD23" s="89" t="s">
        <v>594</v>
      </c>
      <c r="AE23" s="89" t="s">
        <v>587</v>
      </c>
    </row>
    <row r="24" spans="1:31" ht="231.75" customHeight="1" x14ac:dyDescent="0.25">
      <c r="A24" s="120" t="s">
        <v>197</v>
      </c>
      <c r="B24" s="124" t="s">
        <v>421</v>
      </c>
      <c r="C24" s="121" t="s">
        <v>435</v>
      </c>
      <c r="D24" s="57" t="s">
        <v>436</v>
      </c>
      <c r="E24" s="58" t="s">
        <v>437</v>
      </c>
      <c r="F24" s="58" t="s">
        <v>434</v>
      </c>
      <c r="G24" s="89" t="s">
        <v>238</v>
      </c>
      <c r="H24" s="89" t="s">
        <v>401</v>
      </c>
      <c r="I24" s="129" t="s">
        <v>97</v>
      </c>
      <c r="J24" s="57" t="s">
        <v>474</v>
      </c>
      <c r="K24" s="57">
        <v>20</v>
      </c>
      <c r="L24" s="57">
        <v>5</v>
      </c>
      <c r="M24" s="122">
        <f t="shared" si="0"/>
        <v>100</v>
      </c>
      <c r="N24" s="122" t="str">
        <f t="shared" si="2"/>
        <v>FUERTE</v>
      </c>
      <c r="O24" s="57" t="s">
        <v>97</v>
      </c>
      <c r="P24" s="119" t="s">
        <v>284</v>
      </c>
      <c r="Q24" s="115" t="s">
        <v>407</v>
      </c>
      <c r="R24" s="89" t="s">
        <v>527</v>
      </c>
      <c r="S24" s="89" t="s">
        <v>526</v>
      </c>
      <c r="T24" s="123">
        <v>45139</v>
      </c>
      <c r="U24" s="123">
        <v>45261</v>
      </c>
      <c r="V24" s="115" t="s">
        <v>539</v>
      </c>
      <c r="W24" s="89" t="s">
        <v>597</v>
      </c>
      <c r="X24" s="115" t="s">
        <v>155</v>
      </c>
      <c r="Y24" s="59"/>
      <c r="Z24" s="59"/>
      <c r="AA24" s="59">
        <v>0</v>
      </c>
      <c r="AB24" s="59"/>
      <c r="AC24" s="89" t="s">
        <v>598</v>
      </c>
      <c r="AD24" s="89" t="s">
        <v>632</v>
      </c>
      <c r="AE24" s="89" t="s">
        <v>587</v>
      </c>
    </row>
    <row r="25" spans="1:31" ht="170.25" customHeight="1" x14ac:dyDescent="0.25">
      <c r="A25" s="120" t="s">
        <v>198</v>
      </c>
      <c r="B25" s="124" t="s">
        <v>421</v>
      </c>
      <c r="C25" s="121" t="s">
        <v>438</v>
      </c>
      <c r="D25" s="57" t="s">
        <v>439</v>
      </c>
      <c r="E25" s="58" t="s">
        <v>440</v>
      </c>
      <c r="F25" s="58" t="s">
        <v>441</v>
      </c>
      <c r="G25" s="89" t="s">
        <v>238</v>
      </c>
      <c r="H25" s="89" t="s">
        <v>401</v>
      </c>
      <c r="I25" s="129" t="s">
        <v>97</v>
      </c>
      <c r="J25" s="57" t="s">
        <v>445</v>
      </c>
      <c r="K25" s="57">
        <v>20</v>
      </c>
      <c r="L25" s="57">
        <v>5</v>
      </c>
      <c r="M25" s="122">
        <f t="shared" si="0"/>
        <v>100</v>
      </c>
      <c r="N25" s="122" t="str">
        <f t="shared" si="2"/>
        <v>FUERTE</v>
      </c>
      <c r="O25" s="57" t="s">
        <v>97</v>
      </c>
      <c r="P25" s="119" t="s">
        <v>285</v>
      </c>
      <c r="Q25" s="115" t="s">
        <v>407</v>
      </c>
      <c r="R25" s="116" t="s">
        <v>446</v>
      </c>
      <c r="S25" s="89" t="s">
        <v>447</v>
      </c>
      <c r="T25" s="123">
        <v>45139</v>
      </c>
      <c r="U25" s="123">
        <v>45261</v>
      </c>
      <c r="V25" s="116" t="s">
        <v>1</v>
      </c>
      <c r="W25" s="89" t="s">
        <v>547</v>
      </c>
      <c r="X25" s="115" t="s">
        <v>155</v>
      </c>
      <c r="Y25" s="59"/>
      <c r="Z25" s="59"/>
      <c r="AA25" s="59"/>
      <c r="AB25" s="59"/>
      <c r="AC25" s="89" t="s">
        <v>561</v>
      </c>
      <c r="AD25" s="89" t="s">
        <v>627</v>
      </c>
      <c r="AE25" s="89" t="s">
        <v>629</v>
      </c>
    </row>
    <row r="26" spans="1:31" ht="156.75" customHeight="1" x14ac:dyDescent="0.25">
      <c r="A26" s="120" t="s">
        <v>199</v>
      </c>
      <c r="B26" s="124" t="s">
        <v>421</v>
      </c>
      <c r="C26" s="121" t="s">
        <v>438</v>
      </c>
      <c r="D26" s="57" t="s">
        <v>548</v>
      </c>
      <c r="E26" s="58" t="s">
        <v>442</v>
      </c>
      <c r="F26" s="58" t="s">
        <v>441</v>
      </c>
      <c r="G26" s="89" t="s">
        <v>238</v>
      </c>
      <c r="H26" s="89" t="s">
        <v>401</v>
      </c>
      <c r="I26" s="129" t="s">
        <v>97</v>
      </c>
      <c r="J26" s="57" t="s">
        <v>599</v>
      </c>
      <c r="K26" s="57">
        <v>20</v>
      </c>
      <c r="L26" s="57">
        <v>5</v>
      </c>
      <c r="M26" s="122">
        <f t="shared" si="0"/>
        <v>100</v>
      </c>
      <c r="N26" s="122" t="str">
        <f t="shared" si="2"/>
        <v>FUERTE</v>
      </c>
      <c r="O26" s="57" t="s">
        <v>97</v>
      </c>
      <c r="P26" s="119" t="s">
        <v>285</v>
      </c>
      <c r="Q26" s="115" t="s">
        <v>407</v>
      </c>
      <c r="R26" s="116" t="s">
        <v>446</v>
      </c>
      <c r="S26" s="89" t="s">
        <v>447</v>
      </c>
      <c r="T26" s="123">
        <v>45139</v>
      </c>
      <c r="U26" s="123">
        <v>45261</v>
      </c>
      <c r="V26" s="116" t="s">
        <v>1</v>
      </c>
      <c r="W26" s="89" t="s">
        <v>547</v>
      </c>
      <c r="X26" s="115" t="s">
        <v>155</v>
      </c>
      <c r="Y26" s="59"/>
      <c r="Z26" s="59"/>
      <c r="AA26" s="59"/>
      <c r="AB26" s="59"/>
      <c r="AC26" s="89" t="s">
        <v>561</v>
      </c>
      <c r="AD26" s="89" t="s">
        <v>600</v>
      </c>
      <c r="AE26" s="89" t="s">
        <v>587</v>
      </c>
    </row>
    <row r="27" spans="1:31" ht="180.75" customHeight="1" x14ac:dyDescent="0.25">
      <c r="A27" s="120" t="s">
        <v>443</v>
      </c>
      <c r="B27" s="124" t="s">
        <v>271</v>
      </c>
      <c r="C27" s="121" t="s">
        <v>11</v>
      </c>
      <c r="D27" s="57" t="s">
        <v>28</v>
      </c>
      <c r="E27" s="58" t="s">
        <v>29</v>
      </c>
      <c r="F27" s="58" t="s">
        <v>383</v>
      </c>
      <c r="G27" s="89" t="s">
        <v>244</v>
      </c>
      <c r="H27" s="89" t="s">
        <v>403</v>
      </c>
      <c r="I27" s="115" t="s">
        <v>2</v>
      </c>
      <c r="J27" s="57" t="s">
        <v>65</v>
      </c>
      <c r="K27" s="57">
        <v>20</v>
      </c>
      <c r="L27" s="57">
        <v>5</v>
      </c>
      <c r="M27" s="122">
        <f t="shared" si="0"/>
        <v>100</v>
      </c>
      <c r="N27" s="122" t="str">
        <f t="shared" si="2"/>
        <v>FUERTE</v>
      </c>
      <c r="O27" s="89" t="s">
        <v>5</v>
      </c>
      <c r="P27" s="119" t="s">
        <v>286</v>
      </c>
      <c r="Q27" s="115" t="s">
        <v>407</v>
      </c>
      <c r="R27" s="116" t="s">
        <v>30</v>
      </c>
      <c r="S27" s="89" t="s">
        <v>296</v>
      </c>
      <c r="T27" s="123">
        <v>45139</v>
      </c>
      <c r="U27" s="123">
        <v>45261</v>
      </c>
      <c r="V27" s="116" t="s">
        <v>1</v>
      </c>
      <c r="W27" s="116" t="s">
        <v>31</v>
      </c>
      <c r="X27" s="115" t="s">
        <v>155</v>
      </c>
      <c r="Y27" s="59"/>
      <c r="Z27" s="59"/>
      <c r="AA27" s="59"/>
      <c r="AB27" s="59"/>
      <c r="AC27" s="89" t="s">
        <v>565</v>
      </c>
      <c r="AD27" s="89" t="s">
        <v>601</v>
      </c>
      <c r="AE27" s="89" t="s">
        <v>629</v>
      </c>
    </row>
    <row r="28" spans="1:31" ht="119.25" customHeight="1" x14ac:dyDescent="0.25">
      <c r="A28" s="120" t="s">
        <v>200</v>
      </c>
      <c r="B28" s="121" t="s">
        <v>271</v>
      </c>
      <c r="C28" s="121" t="s">
        <v>408</v>
      </c>
      <c r="D28" s="57" t="s">
        <v>520</v>
      </c>
      <c r="E28" s="58" t="s">
        <v>32</v>
      </c>
      <c r="F28" s="58" t="s">
        <v>383</v>
      </c>
      <c r="G28" s="89" t="s">
        <v>242</v>
      </c>
      <c r="H28" s="89" t="s">
        <v>403</v>
      </c>
      <c r="I28" s="115" t="s">
        <v>2</v>
      </c>
      <c r="J28" s="57" t="s">
        <v>66</v>
      </c>
      <c r="K28" s="57">
        <v>15</v>
      </c>
      <c r="L28" s="57">
        <v>5</v>
      </c>
      <c r="M28" s="122">
        <f t="shared" si="0"/>
        <v>75</v>
      </c>
      <c r="N28" s="122" t="str">
        <f t="shared" si="2"/>
        <v>ACEPTABLE</v>
      </c>
      <c r="O28" s="89" t="s">
        <v>97</v>
      </c>
      <c r="P28" s="119" t="s">
        <v>286</v>
      </c>
      <c r="Q28" s="115" t="s">
        <v>407</v>
      </c>
      <c r="R28" s="116" t="s">
        <v>33</v>
      </c>
      <c r="S28" s="89" t="s">
        <v>296</v>
      </c>
      <c r="T28" s="123">
        <v>45139</v>
      </c>
      <c r="U28" s="123">
        <v>45261</v>
      </c>
      <c r="V28" s="116" t="s">
        <v>1</v>
      </c>
      <c r="W28" s="116" t="s">
        <v>33</v>
      </c>
      <c r="X28" s="115" t="s">
        <v>155</v>
      </c>
      <c r="Y28" s="59"/>
      <c r="Z28" s="59"/>
      <c r="AA28" s="59"/>
      <c r="AB28" s="59"/>
      <c r="AC28" s="89" t="s">
        <v>566</v>
      </c>
      <c r="AD28" s="89" t="s">
        <v>602</v>
      </c>
      <c r="AE28" s="89" t="s">
        <v>629</v>
      </c>
    </row>
    <row r="29" spans="1:31" ht="135" x14ac:dyDescent="0.25">
      <c r="A29" s="120" t="s">
        <v>201</v>
      </c>
      <c r="B29" s="121" t="s">
        <v>271</v>
      </c>
      <c r="C29" s="121" t="s">
        <v>11</v>
      </c>
      <c r="D29" s="57" t="s">
        <v>34</v>
      </c>
      <c r="E29" s="58" t="s">
        <v>35</v>
      </c>
      <c r="F29" s="58" t="s">
        <v>383</v>
      </c>
      <c r="G29" s="89" t="s">
        <v>244</v>
      </c>
      <c r="H29" s="89" t="s">
        <v>403</v>
      </c>
      <c r="I29" s="115" t="s">
        <v>2</v>
      </c>
      <c r="J29" s="57" t="s">
        <v>320</v>
      </c>
      <c r="K29" s="57">
        <v>15</v>
      </c>
      <c r="L29" s="57">
        <v>5</v>
      </c>
      <c r="M29" s="122">
        <f t="shared" si="0"/>
        <v>75</v>
      </c>
      <c r="N29" s="122" t="str">
        <f t="shared" si="2"/>
        <v>ACEPTABLE</v>
      </c>
      <c r="O29" s="89" t="s">
        <v>97</v>
      </c>
      <c r="P29" s="119" t="s">
        <v>284</v>
      </c>
      <c r="Q29" s="115" t="s">
        <v>407</v>
      </c>
      <c r="R29" s="116" t="s">
        <v>406</v>
      </c>
      <c r="S29" s="89" t="s">
        <v>296</v>
      </c>
      <c r="T29" s="123">
        <v>45139</v>
      </c>
      <c r="U29" s="123">
        <v>45261</v>
      </c>
      <c r="V29" s="116" t="s">
        <v>0</v>
      </c>
      <c r="W29" s="116" t="s">
        <v>36</v>
      </c>
      <c r="X29" s="115" t="s">
        <v>155</v>
      </c>
      <c r="Y29" s="59"/>
      <c r="Z29" s="59"/>
      <c r="AA29" s="59"/>
      <c r="AB29" s="59"/>
      <c r="AC29" s="89"/>
      <c r="AD29" s="89" t="s">
        <v>603</v>
      </c>
      <c r="AE29" s="89" t="s">
        <v>629</v>
      </c>
    </row>
    <row r="30" spans="1:31" ht="143.25" customHeight="1" x14ac:dyDescent="0.25">
      <c r="A30" s="120" t="s">
        <v>202</v>
      </c>
      <c r="B30" s="121" t="s">
        <v>273</v>
      </c>
      <c r="C30" s="121" t="s">
        <v>77</v>
      </c>
      <c r="D30" s="57" t="s">
        <v>370</v>
      </c>
      <c r="E30" s="58" t="s">
        <v>371</v>
      </c>
      <c r="F30" s="58" t="s">
        <v>393</v>
      </c>
      <c r="G30" s="89" t="s">
        <v>240</v>
      </c>
      <c r="H30" s="89" t="s">
        <v>5</v>
      </c>
      <c r="I30" s="115" t="s">
        <v>5</v>
      </c>
      <c r="J30" s="57" t="s">
        <v>521</v>
      </c>
      <c r="K30" s="57">
        <v>20</v>
      </c>
      <c r="L30" s="57">
        <v>5</v>
      </c>
      <c r="M30" s="122">
        <f t="shared" si="0"/>
        <v>100</v>
      </c>
      <c r="N30" s="122" t="str">
        <f t="shared" si="2"/>
        <v>FUERTE</v>
      </c>
      <c r="O30" s="89" t="s">
        <v>97</v>
      </c>
      <c r="P30" s="119" t="s">
        <v>285</v>
      </c>
      <c r="Q30" s="115" t="s">
        <v>407</v>
      </c>
      <c r="R30" s="116" t="s">
        <v>24</v>
      </c>
      <c r="S30" s="117" t="s">
        <v>4</v>
      </c>
      <c r="T30" s="123">
        <v>45139</v>
      </c>
      <c r="U30" s="123">
        <v>45261</v>
      </c>
      <c r="V30" s="117" t="s">
        <v>1</v>
      </c>
      <c r="W30" s="117" t="s">
        <v>27</v>
      </c>
      <c r="X30" s="115" t="s">
        <v>155</v>
      </c>
      <c r="Y30" s="59"/>
      <c r="Z30" s="59"/>
      <c r="AA30" s="59"/>
      <c r="AB30" s="59"/>
      <c r="AC30" s="89" t="s">
        <v>558</v>
      </c>
      <c r="AD30" s="89" t="s">
        <v>604</v>
      </c>
      <c r="AE30" s="89" t="s">
        <v>587</v>
      </c>
    </row>
    <row r="31" spans="1:31" ht="120" x14ac:dyDescent="0.25">
      <c r="A31" s="120" t="s">
        <v>203</v>
      </c>
      <c r="B31" s="121" t="s">
        <v>273</v>
      </c>
      <c r="C31" s="121" t="s">
        <v>7</v>
      </c>
      <c r="D31" s="57" t="s">
        <v>37</v>
      </c>
      <c r="E31" s="58" t="s">
        <v>38</v>
      </c>
      <c r="F31" s="58" t="s">
        <v>584</v>
      </c>
      <c r="G31" s="89" t="s">
        <v>242</v>
      </c>
      <c r="H31" s="89" t="s">
        <v>402</v>
      </c>
      <c r="I31" s="115" t="s">
        <v>5</v>
      </c>
      <c r="J31" s="57" t="s">
        <v>278</v>
      </c>
      <c r="K31" s="57">
        <v>20</v>
      </c>
      <c r="L31" s="57">
        <v>5</v>
      </c>
      <c r="M31" s="122">
        <f t="shared" si="0"/>
        <v>100</v>
      </c>
      <c r="N31" s="122" t="str">
        <f t="shared" si="2"/>
        <v>FUERTE</v>
      </c>
      <c r="O31" s="89" t="s">
        <v>97</v>
      </c>
      <c r="P31" s="119" t="s">
        <v>282</v>
      </c>
      <c r="Q31" s="115" t="s">
        <v>407</v>
      </c>
      <c r="R31" s="89" t="s">
        <v>280</v>
      </c>
      <c r="S31" s="89" t="s">
        <v>279</v>
      </c>
      <c r="T31" s="123">
        <v>45139</v>
      </c>
      <c r="U31" s="123">
        <v>45261</v>
      </c>
      <c r="V31" s="115" t="s">
        <v>1</v>
      </c>
      <c r="W31" s="89" t="s">
        <v>39</v>
      </c>
      <c r="X31" s="115" t="s">
        <v>155</v>
      </c>
      <c r="Y31" s="59"/>
      <c r="Z31" s="59"/>
      <c r="AA31" s="59"/>
      <c r="AB31" s="59"/>
      <c r="AC31" s="89" t="s">
        <v>605</v>
      </c>
      <c r="AD31" s="89" t="s">
        <v>604</v>
      </c>
      <c r="AE31" s="89" t="s">
        <v>587</v>
      </c>
    </row>
    <row r="32" spans="1:31" ht="122.25" customHeight="1" x14ac:dyDescent="0.25">
      <c r="A32" s="120" t="s">
        <v>204</v>
      </c>
      <c r="B32" s="121" t="s">
        <v>273</v>
      </c>
      <c r="C32" s="121" t="s">
        <v>7</v>
      </c>
      <c r="D32" s="57" t="s">
        <v>176</v>
      </c>
      <c r="E32" s="58" t="s">
        <v>40</v>
      </c>
      <c r="F32" s="58" t="s">
        <v>395</v>
      </c>
      <c r="G32" s="89" t="s">
        <v>242</v>
      </c>
      <c r="H32" s="89" t="s">
        <v>402</v>
      </c>
      <c r="I32" s="115" t="s">
        <v>5</v>
      </c>
      <c r="J32" s="57" t="s">
        <v>477</v>
      </c>
      <c r="K32" s="57">
        <v>20</v>
      </c>
      <c r="L32" s="57">
        <v>5</v>
      </c>
      <c r="M32" s="122">
        <f t="shared" si="0"/>
        <v>100</v>
      </c>
      <c r="N32" s="122" t="str">
        <f t="shared" si="2"/>
        <v>FUERTE</v>
      </c>
      <c r="O32" s="89" t="s">
        <v>97</v>
      </c>
      <c r="P32" s="119" t="s">
        <v>282</v>
      </c>
      <c r="Q32" s="115" t="s">
        <v>407</v>
      </c>
      <c r="R32" s="89" t="s">
        <v>281</v>
      </c>
      <c r="S32" s="89" t="s">
        <v>279</v>
      </c>
      <c r="T32" s="123">
        <v>45139</v>
      </c>
      <c r="U32" s="123">
        <v>45261</v>
      </c>
      <c r="V32" s="115" t="s">
        <v>1</v>
      </c>
      <c r="W32" s="89" t="s">
        <v>41</v>
      </c>
      <c r="X32" s="115" t="s">
        <v>155</v>
      </c>
      <c r="Y32" s="59"/>
      <c r="Z32" s="59"/>
      <c r="AA32" s="59"/>
      <c r="AB32" s="59"/>
      <c r="AC32" s="89" t="s">
        <v>606</v>
      </c>
      <c r="AD32" s="89" t="s">
        <v>604</v>
      </c>
      <c r="AE32" s="89" t="s">
        <v>587</v>
      </c>
    </row>
    <row r="33" spans="1:31" ht="126" customHeight="1" x14ac:dyDescent="0.25">
      <c r="A33" s="120" t="s">
        <v>205</v>
      </c>
      <c r="B33" s="121" t="s">
        <v>273</v>
      </c>
      <c r="C33" s="121" t="s">
        <v>11</v>
      </c>
      <c r="D33" s="57" t="s">
        <v>42</v>
      </c>
      <c r="E33" s="58" t="s">
        <v>43</v>
      </c>
      <c r="F33" s="58" t="s">
        <v>382</v>
      </c>
      <c r="G33" s="89" t="s">
        <v>238</v>
      </c>
      <c r="H33" s="89" t="s">
        <v>403</v>
      </c>
      <c r="I33" s="115" t="s">
        <v>2</v>
      </c>
      <c r="J33" s="57" t="s">
        <v>69</v>
      </c>
      <c r="K33" s="57">
        <v>20</v>
      </c>
      <c r="L33" s="57">
        <v>5</v>
      </c>
      <c r="M33" s="122">
        <f t="shared" si="0"/>
        <v>100</v>
      </c>
      <c r="N33" s="122" t="str">
        <f t="shared" si="2"/>
        <v>FUERTE</v>
      </c>
      <c r="O33" s="89" t="s">
        <v>97</v>
      </c>
      <c r="P33" s="119" t="s">
        <v>285</v>
      </c>
      <c r="Q33" s="115" t="s">
        <v>407</v>
      </c>
      <c r="R33" s="89" t="s">
        <v>177</v>
      </c>
      <c r="S33" s="89" t="s">
        <v>296</v>
      </c>
      <c r="T33" s="123">
        <v>45139</v>
      </c>
      <c r="U33" s="123">
        <v>45261</v>
      </c>
      <c r="V33" s="89" t="s">
        <v>44</v>
      </c>
      <c r="W33" s="89" t="s">
        <v>45</v>
      </c>
      <c r="X33" s="115" t="s">
        <v>155</v>
      </c>
      <c r="Y33" s="59"/>
      <c r="Z33" s="59"/>
      <c r="AA33" s="59"/>
      <c r="AB33" s="59"/>
      <c r="AC33" s="89" t="s">
        <v>579</v>
      </c>
      <c r="AD33" s="89" t="s">
        <v>602</v>
      </c>
      <c r="AE33" s="89" t="s">
        <v>629</v>
      </c>
    </row>
    <row r="34" spans="1:31" ht="94.5" customHeight="1" x14ac:dyDescent="0.25">
      <c r="A34" s="120" t="s">
        <v>206</v>
      </c>
      <c r="B34" s="121" t="s">
        <v>273</v>
      </c>
      <c r="C34" s="121" t="s">
        <v>362</v>
      </c>
      <c r="D34" s="57" t="s">
        <v>46</v>
      </c>
      <c r="E34" s="58" t="s">
        <v>47</v>
      </c>
      <c r="F34" s="58" t="s">
        <v>383</v>
      </c>
      <c r="G34" s="89" t="s">
        <v>244</v>
      </c>
      <c r="H34" s="89" t="s">
        <v>5</v>
      </c>
      <c r="I34" s="115" t="s">
        <v>2</v>
      </c>
      <c r="J34" s="57" t="s">
        <v>68</v>
      </c>
      <c r="K34" s="57">
        <v>20</v>
      </c>
      <c r="L34" s="57">
        <v>5</v>
      </c>
      <c r="M34" s="122">
        <f t="shared" si="0"/>
        <v>100</v>
      </c>
      <c r="N34" s="122" t="str">
        <f t="shared" si="2"/>
        <v>FUERTE</v>
      </c>
      <c r="O34" s="89" t="s">
        <v>5</v>
      </c>
      <c r="P34" s="119" t="s">
        <v>286</v>
      </c>
      <c r="Q34" s="115" t="s">
        <v>407</v>
      </c>
      <c r="R34" s="89" t="s">
        <v>48</v>
      </c>
      <c r="S34" s="89" t="s">
        <v>296</v>
      </c>
      <c r="T34" s="123">
        <v>45139</v>
      </c>
      <c r="U34" s="123">
        <v>45261</v>
      </c>
      <c r="V34" s="115" t="s">
        <v>1</v>
      </c>
      <c r="W34" s="89" t="s">
        <v>49</v>
      </c>
      <c r="X34" s="115" t="s">
        <v>155</v>
      </c>
      <c r="Y34" s="59"/>
      <c r="Z34" s="59"/>
      <c r="AA34" s="59"/>
      <c r="AB34" s="59"/>
      <c r="AC34" s="89" t="s">
        <v>560</v>
      </c>
      <c r="AD34" s="89" t="s">
        <v>607</v>
      </c>
      <c r="AE34" s="89" t="s">
        <v>629</v>
      </c>
    </row>
    <row r="35" spans="1:31" ht="105" x14ac:dyDescent="0.25">
      <c r="A35" s="120" t="s">
        <v>207</v>
      </c>
      <c r="B35" s="121" t="s">
        <v>273</v>
      </c>
      <c r="C35" s="121" t="s">
        <v>275</v>
      </c>
      <c r="D35" s="57" t="s">
        <v>50</v>
      </c>
      <c r="E35" s="58" t="s">
        <v>517</v>
      </c>
      <c r="F35" s="58" t="s">
        <v>392</v>
      </c>
      <c r="G35" s="89" t="s">
        <v>238</v>
      </c>
      <c r="H35" s="89" t="s">
        <v>403</v>
      </c>
      <c r="I35" s="115" t="s">
        <v>2</v>
      </c>
      <c r="J35" s="57" t="s">
        <v>358</v>
      </c>
      <c r="K35" s="57">
        <v>20</v>
      </c>
      <c r="L35" s="57">
        <v>4</v>
      </c>
      <c r="M35" s="122">
        <f t="shared" si="0"/>
        <v>80</v>
      </c>
      <c r="N35" s="122" t="s">
        <v>300</v>
      </c>
      <c r="O35" s="89" t="s">
        <v>5</v>
      </c>
      <c r="P35" s="119" t="s">
        <v>285</v>
      </c>
      <c r="Q35" s="115" t="s">
        <v>407</v>
      </c>
      <c r="R35" s="89" t="s">
        <v>518</v>
      </c>
      <c r="S35" s="89" t="s">
        <v>519</v>
      </c>
      <c r="T35" s="123">
        <v>45139</v>
      </c>
      <c r="U35" s="123">
        <v>45261</v>
      </c>
      <c r="V35" s="115" t="s">
        <v>0</v>
      </c>
      <c r="W35" s="89" t="s">
        <v>51</v>
      </c>
      <c r="X35" s="115" t="s">
        <v>155</v>
      </c>
      <c r="Y35" s="59"/>
      <c r="Z35" s="59"/>
      <c r="AA35" s="59"/>
      <c r="AB35" s="59"/>
      <c r="AC35" s="89" t="s">
        <v>608</v>
      </c>
      <c r="AD35" s="89" t="s">
        <v>604</v>
      </c>
      <c r="AE35" s="89" t="s">
        <v>587</v>
      </c>
    </row>
    <row r="36" spans="1:31" ht="204.75" customHeight="1" x14ac:dyDescent="0.25">
      <c r="A36" s="120" t="s">
        <v>208</v>
      </c>
      <c r="B36" s="121" t="s">
        <v>273</v>
      </c>
      <c r="C36" s="121" t="s">
        <v>52</v>
      </c>
      <c r="D36" s="57" t="s">
        <v>53</v>
      </c>
      <c r="E36" s="58" t="s">
        <v>332</v>
      </c>
      <c r="F36" s="58" t="s">
        <v>391</v>
      </c>
      <c r="G36" s="89" t="s">
        <v>240</v>
      </c>
      <c r="H36" s="89" t="s">
        <v>401</v>
      </c>
      <c r="I36" s="115" t="s">
        <v>97</v>
      </c>
      <c r="J36" s="57" t="s">
        <v>67</v>
      </c>
      <c r="K36" s="57">
        <v>15</v>
      </c>
      <c r="L36" s="57">
        <v>4</v>
      </c>
      <c r="M36" s="122">
        <f t="shared" si="0"/>
        <v>60</v>
      </c>
      <c r="N36" s="122" t="str">
        <f t="shared" ref="N36:N46" si="3">IF(AND(M36&lt;40,L36&lt;&gt;""),"DEBIL",IF(AND(M36&gt;39,M36&lt;60),"NESECITA MEJORA",IF(AND(M36&gt;59,M36&lt;80),"ACEPTABLE",IF(AND(M36&gt;80,L36&lt;&gt;""),"FUERTE",""))))</f>
        <v>ACEPTABLE</v>
      </c>
      <c r="O36" s="89" t="s">
        <v>5</v>
      </c>
      <c r="P36" s="119" t="s">
        <v>283</v>
      </c>
      <c r="Q36" s="115" t="s">
        <v>407</v>
      </c>
      <c r="R36" s="116" t="s">
        <v>55</v>
      </c>
      <c r="S36" s="116" t="s">
        <v>54</v>
      </c>
      <c r="T36" s="123">
        <v>45139</v>
      </c>
      <c r="U36" s="123">
        <v>45261</v>
      </c>
      <c r="V36" s="116" t="s">
        <v>1</v>
      </c>
      <c r="W36" s="116" t="s">
        <v>55</v>
      </c>
      <c r="X36" s="115" t="s">
        <v>155</v>
      </c>
      <c r="Y36" s="59"/>
      <c r="Z36" s="59"/>
      <c r="AA36" s="59"/>
      <c r="AB36" s="134"/>
      <c r="AC36" s="89" t="s">
        <v>556</v>
      </c>
      <c r="AD36" s="89" t="s">
        <v>609</v>
      </c>
      <c r="AE36" s="89" t="s">
        <v>629</v>
      </c>
    </row>
    <row r="37" spans="1:31" ht="131.25" customHeight="1" x14ac:dyDescent="0.25">
      <c r="A37" s="120" t="s">
        <v>209</v>
      </c>
      <c r="B37" s="121" t="s">
        <v>273</v>
      </c>
      <c r="C37" s="121" t="s">
        <v>56</v>
      </c>
      <c r="D37" s="57" t="s">
        <v>57</v>
      </c>
      <c r="E37" s="58" t="s">
        <v>58</v>
      </c>
      <c r="F37" s="58" t="s">
        <v>396</v>
      </c>
      <c r="G37" s="89" t="s">
        <v>240</v>
      </c>
      <c r="H37" s="89" t="s">
        <v>403</v>
      </c>
      <c r="I37" s="115" t="s">
        <v>2</v>
      </c>
      <c r="J37" s="57" t="s">
        <v>522</v>
      </c>
      <c r="K37" s="57">
        <v>15</v>
      </c>
      <c r="L37" s="57">
        <v>5</v>
      </c>
      <c r="M37" s="122">
        <f t="shared" si="0"/>
        <v>75</v>
      </c>
      <c r="N37" s="122" t="str">
        <f t="shared" si="3"/>
        <v>ACEPTABLE</v>
      </c>
      <c r="O37" s="89" t="s">
        <v>97</v>
      </c>
      <c r="P37" s="119" t="s">
        <v>283</v>
      </c>
      <c r="Q37" s="115" t="s">
        <v>407</v>
      </c>
      <c r="R37" s="116" t="s">
        <v>59</v>
      </c>
      <c r="S37" s="116" t="s">
        <v>297</v>
      </c>
      <c r="T37" s="123">
        <v>45139</v>
      </c>
      <c r="U37" s="123">
        <v>45261</v>
      </c>
      <c r="V37" s="116" t="s">
        <v>1</v>
      </c>
      <c r="W37" s="116" t="s">
        <v>60</v>
      </c>
      <c r="X37" s="115" t="s">
        <v>155</v>
      </c>
      <c r="Y37" s="59"/>
      <c r="Z37" s="59"/>
      <c r="AA37" s="59"/>
      <c r="AB37" s="59"/>
      <c r="AC37" s="89" t="s">
        <v>554</v>
      </c>
      <c r="AD37" s="89" t="s">
        <v>610</v>
      </c>
      <c r="AE37" s="89" t="s">
        <v>629</v>
      </c>
    </row>
    <row r="38" spans="1:31" ht="117" customHeight="1" x14ac:dyDescent="0.25">
      <c r="A38" s="120" t="s">
        <v>210</v>
      </c>
      <c r="B38" s="121" t="s">
        <v>273</v>
      </c>
      <c r="C38" s="121" t="s">
        <v>56</v>
      </c>
      <c r="D38" s="57" t="s">
        <v>361</v>
      </c>
      <c r="E38" s="58" t="s">
        <v>61</v>
      </c>
      <c r="F38" s="58" t="s">
        <v>394</v>
      </c>
      <c r="G38" s="89" t="s">
        <v>240</v>
      </c>
      <c r="H38" s="89" t="s">
        <v>403</v>
      </c>
      <c r="I38" s="115" t="s">
        <v>2</v>
      </c>
      <c r="J38" s="57" t="s">
        <v>64</v>
      </c>
      <c r="K38" s="57">
        <v>20</v>
      </c>
      <c r="L38" s="57">
        <v>5</v>
      </c>
      <c r="M38" s="122">
        <f t="shared" si="0"/>
        <v>100</v>
      </c>
      <c r="N38" s="122" t="str">
        <f t="shared" si="3"/>
        <v>FUERTE</v>
      </c>
      <c r="O38" s="89" t="s">
        <v>97</v>
      </c>
      <c r="P38" s="119" t="s">
        <v>283</v>
      </c>
      <c r="Q38" s="115" t="s">
        <v>407</v>
      </c>
      <c r="R38" s="116" t="s">
        <v>290</v>
      </c>
      <c r="S38" s="116" t="s">
        <v>291</v>
      </c>
      <c r="T38" s="123">
        <v>45139</v>
      </c>
      <c r="U38" s="123">
        <v>45261</v>
      </c>
      <c r="V38" s="116" t="s">
        <v>1</v>
      </c>
      <c r="W38" s="116" t="s">
        <v>62</v>
      </c>
      <c r="X38" s="115" t="s">
        <v>155</v>
      </c>
      <c r="Y38" s="59"/>
      <c r="Z38" s="59"/>
      <c r="AA38" s="59"/>
      <c r="AB38" s="59"/>
      <c r="AC38" s="89" t="s">
        <v>611</v>
      </c>
      <c r="AD38" s="89" t="s">
        <v>610</v>
      </c>
      <c r="AE38" s="89" t="s">
        <v>629</v>
      </c>
    </row>
    <row r="39" spans="1:31" ht="185.25" customHeight="1" x14ac:dyDescent="0.25">
      <c r="A39" s="120" t="s">
        <v>211</v>
      </c>
      <c r="B39" s="121" t="s">
        <v>273</v>
      </c>
      <c r="C39" s="121" t="s">
        <v>56</v>
      </c>
      <c r="D39" s="57" t="s">
        <v>612</v>
      </c>
      <c r="E39" s="58" t="s">
        <v>298</v>
      </c>
      <c r="F39" s="58" t="s">
        <v>397</v>
      </c>
      <c r="G39" s="89" t="s">
        <v>244</v>
      </c>
      <c r="H39" s="89" t="s">
        <v>403</v>
      </c>
      <c r="I39" s="130" t="s">
        <v>2</v>
      </c>
      <c r="J39" s="57" t="s">
        <v>74</v>
      </c>
      <c r="K39" s="57">
        <v>10</v>
      </c>
      <c r="L39" s="57">
        <v>4</v>
      </c>
      <c r="M39" s="122">
        <f t="shared" si="0"/>
        <v>40</v>
      </c>
      <c r="N39" s="122" t="str">
        <f t="shared" si="3"/>
        <v>NESECITA MEJORA</v>
      </c>
      <c r="O39" s="89" t="s">
        <v>5</v>
      </c>
      <c r="P39" s="119" t="s">
        <v>283</v>
      </c>
      <c r="Q39" s="115" t="s">
        <v>407</v>
      </c>
      <c r="R39" s="116" t="s">
        <v>63</v>
      </c>
      <c r="S39" s="116" t="s">
        <v>297</v>
      </c>
      <c r="T39" s="123">
        <v>45139</v>
      </c>
      <c r="U39" s="123">
        <v>45261</v>
      </c>
      <c r="V39" s="116" t="s">
        <v>1</v>
      </c>
      <c r="W39" s="116" t="s">
        <v>63</v>
      </c>
      <c r="X39" s="115" t="s">
        <v>155</v>
      </c>
      <c r="Y39" s="59"/>
      <c r="Z39" s="59"/>
      <c r="AA39" s="59"/>
      <c r="AB39" s="59"/>
      <c r="AC39" s="89" t="s">
        <v>555</v>
      </c>
      <c r="AD39" s="89" t="s">
        <v>613</v>
      </c>
      <c r="AE39" s="89" t="s">
        <v>629</v>
      </c>
    </row>
    <row r="40" spans="1:31" ht="150" x14ac:dyDescent="0.25">
      <c r="A40" s="120" t="s">
        <v>212</v>
      </c>
      <c r="B40" s="121" t="s">
        <v>273</v>
      </c>
      <c r="C40" s="121" t="s">
        <v>8</v>
      </c>
      <c r="D40" s="57" t="s">
        <v>71</v>
      </c>
      <c r="E40" s="58" t="s">
        <v>72</v>
      </c>
      <c r="F40" s="58" t="s">
        <v>398</v>
      </c>
      <c r="G40" s="89" t="s">
        <v>240</v>
      </c>
      <c r="H40" s="89" t="s">
        <v>5</v>
      </c>
      <c r="I40" s="115" t="s">
        <v>5</v>
      </c>
      <c r="J40" s="57" t="s">
        <v>73</v>
      </c>
      <c r="K40" s="57">
        <v>15</v>
      </c>
      <c r="L40" s="57">
        <v>5</v>
      </c>
      <c r="M40" s="122">
        <f t="shared" si="0"/>
        <v>75</v>
      </c>
      <c r="N40" s="122" t="str">
        <f t="shared" si="3"/>
        <v>ACEPTABLE</v>
      </c>
      <c r="O40" s="89" t="s">
        <v>97</v>
      </c>
      <c r="P40" s="119" t="s">
        <v>284</v>
      </c>
      <c r="Q40" s="115" t="s">
        <v>407</v>
      </c>
      <c r="R40" s="116" t="s">
        <v>299</v>
      </c>
      <c r="S40" s="89" t="s">
        <v>3</v>
      </c>
      <c r="T40" s="123">
        <v>45139</v>
      </c>
      <c r="U40" s="123">
        <v>45261</v>
      </c>
      <c r="V40" s="116" t="s">
        <v>1</v>
      </c>
      <c r="W40" s="116" t="s">
        <v>75</v>
      </c>
      <c r="X40" s="115" t="s">
        <v>155</v>
      </c>
      <c r="Y40" s="59"/>
      <c r="Z40" s="59"/>
      <c r="AA40" s="59"/>
      <c r="AB40" s="59"/>
      <c r="AC40" s="89" t="s">
        <v>557</v>
      </c>
      <c r="AD40" s="89" t="s">
        <v>615</v>
      </c>
      <c r="AE40" s="89" t="s">
        <v>587</v>
      </c>
    </row>
    <row r="41" spans="1:31" ht="231.75" customHeight="1" x14ac:dyDescent="0.25">
      <c r="A41" s="120" t="s">
        <v>213</v>
      </c>
      <c r="B41" s="121" t="s">
        <v>273</v>
      </c>
      <c r="C41" s="121" t="s">
        <v>368</v>
      </c>
      <c r="D41" s="57" t="s">
        <v>339</v>
      </c>
      <c r="E41" s="58" t="s">
        <v>334</v>
      </c>
      <c r="F41" s="58" t="s">
        <v>399</v>
      </c>
      <c r="G41" s="89" t="s">
        <v>244</v>
      </c>
      <c r="H41" s="89" t="s">
        <v>403</v>
      </c>
      <c r="I41" s="129" t="s">
        <v>2</v>
      </c>
      <c r="J41" s="57" t="s">
        <v>448</v>
      </c>
      <c r="K41" s="57">
        <v>20</v>
      </c>
      <c r="L41" s="57">
        <v>5</v>
      </c>
      <c r="M41" s="122">
        <f t="shared" si="0"/>
        <v>100</v>
      </c>
      <c r="N41" s="122" t="str">
        <f t="shared" si="3"/>
        <v>FUERTE</v>
      </c>
      <c r="O41" s="57" t="s">
        <v>97</v>
      </c>
      <c r="P41" s="119" t="s">
        <v>283</v>
      </c>
      <c r="Q41" s="115" t="s">
        <v>407</v>
      </c>
      <c r="R41" s="116" t="s">
        <v>335</v>
      </c>
      <c r="S41" s="89" t="s">
        <v>336</v>
      </c>
      <c r="T41" s="123">
        <v>45139</v>
      </c>
      <c r="U41" s="123">
        <v>45261</v>
      </c>
      <c r="V41" s="117" t="s">
        <v>1</v>
      </c>
      <c r="W41" s="117" t="s">
        <v>337</v>
      </c>
      <c r="X41" s="115" t="s">
        <v>155</v>
      </c>
      <c r="Y41" s="59"/>
      <c r="Z41" s="59"/>
      <c r="AA41" s="59"/>
      <c r="AB41" s="59"/>
      <c r="AC41" s="89" t="s">
        <v>552</v>
      </c>
      <c r="AD41" s="89" t="s">
        <v>604</v>
      </c>
      <c r="AE41" s="89" t="s">
        <v>587</v>
      </c>
    </row>
    <row r="42" spans="1:31" ht="168.75" customHeight="1" x14ac:dyDescent="0.25">
      <c r="A42" s="120" t="s">
        <v>214</v>
      </c>
      <c r="B42" s="121" t="s">
        <v>273</v>
      </c>
      <c r="C42" s="121" t="s">
        <v>368</v>
      </c>
      <c r="D42" s="57" t="s">
        <v>340</v>
      </c>
      <c r="E42" s="58" t="s">
        <v>341</v>
      </c>
      <c r="F42" s="58" t="s">
        <v>382</v>
      </c>
      <c r="G42" s="89" t="s">
        <v>244</v>
      </c>
      <c r="H42" s="89" t="s">
        <v>403</v>
      </c>
      <c r="I42" s="129" t="s">
        <v>2</v>
      </c>
      <c r="J42" s="57" t="s">
        <v>342</v>
      </c>
      <c r="K42" s="57">
        <v>20</v>
      </c>
      <c r="L42" s="57">
        <v>5</v>
      </c>
      <c r="M42" s="122">
        <f t="shared" ref="M42:M56" si="4">K42*L42</f>
        <v>100</v>
      </c>
      <c r="N42" s="122" t="str">
        <f t="shared" si="3"/>
        <v>FUERTE</v>
      </c>
      <c r="O42" s="57" t="s">
        <v>5</v>
      </c>
      <c r="P42" s="119" t="s">
        <v>285</v>
      </c>
      <c r="Q42" s="115" t="s">
        <v>407</v>
      </c>
      <c r="R42" s="116" t="s">
        <v>343</v>
      </c>
      <c r="S42" s="89" t="s">
        <v>336</v>
      </c>
      <c r="T42" s="123">
        <v>45139</v>
      </c>
      <c r="U42" s="123">
        <v>45261</v>
      </c>
      <c r="V42" s="117" t="s">
        <v>344</v>
      </c>
      <c r="W42" s="117" t="s">
        <v>345</v>
      </c>
      <c r="X42" s="115" t="s">
        <v>155</v>
      </c>
      <c r="Y42" s="59"/>
      <c r="Z42" s="59"/>
      <c r="AA42" s="59"/>
      <c r="AB42" s="133"/>
      <c r="AC42" s="89" t="s">
        <v>553</v>
      </c>
      <c r="AD42" s="89" t="s">
        <v>634</v>
      </c>
      <c r="AE42" s="89" t="s">
        <v>591</v>
      </c>
    </row>
    <row r="43" spans="1:31" ht="190.5" customHeight="1" x14ac:dyDescent="0.25">
      <c r="A43" s="120" t="s">
        <v>215</v>
      </c>
      <c r="B43" s="121" t="s">
        <v>273</v>
      </c>
      <c r="C43" s="121" t="s">
        <v>11</v>
      </c>
      <c r="D43" s="57" t="s">
        <v>346</v>
      </c>
      <c r="E43" s="58" t="s">
        <v>347</v>
      </c>
      <c r="F43" s="58" t="s">
        <v>383</v>
      </c>
      <c r="G43" s="89" t="s">
        <v>244</v>
      </c>
      <c r="H43" s="89" t="s">
        <v>403</v>
      </c>
      <c r="I43" s="129" t="s">
        <v>2</v>
      </c>
      <c r="J43" s="57" t="s">
        <v>405</v>
      </c>
      <c r="K43" s="57">
        <v>15</v>
      </c>
      <c r="L43" s="57">
        <v>4</v>
      </c>
      <c r="M43" s="122">
        <f t="shared" si="4"/>
        <v>60</v>
      </c>
      <c r="N43" s="122" t="str">
        <f t="shared" si="3"/>
        <v>ACEPTABLE</v>
      </c>
      <c r="O43" s="57" t="s">
        <v>5</v>
      </c>
      <c r="P43" s="119" t="s">
        <v>285</v>
      </c>
      <c r="Q43" s="115" t="s">
        <v>407</v>
      </c>
      <c r="R43" s="116" t="s">
        <v>348</v>
      </c>
      <c r="S43" s="89" t="s">
        <v>349</v>
      </c>
      <c r="T43" s="123">
        <v>45139</v>
      </c>
      <c r="U43" s="123">
        <v>45261</v>
      </c>
      <c r="V43" s="117" t="s">
        <v>350</v>
      </c>
      <c r="W43" s="117" t="s">
        <v>352</v>
      </c>
      <c r="X43" s="115" t="s">
        <v>155</v>
      </c>
      <c r="Y43" s="59"/>
      <c r="Z43" s="59"/>
      <c r="AA43" s="59"/>
      <c r="AB43" s="59"/>
      <c r="AC43" s="89" t="s">
        <v>573</v>
      </c>
      <c r="AD43" s="89" t="s">
        <v>616</v>
      </c>
      <c r="AE43" s="89" t="s">
        <v>629</v>
      </c>
    </row>
    <row r="44" spans="1:31" ht="111.75" customHeight="1" x14ac:dyDescent="0.25">
      <c r="A44" s="120" t="s">
        <v>216</v>
      </c>
      <c r="B44" s="121" t="s">
        <v>273</v>
      </c>
      <c r="C44" s="121" t="s">
        <v>485</v>
      </c>
      <c r="D44" s="57" t="s">
        <v>380</v>
      </c>
      <c r="E44" s="58" t="s">
        <v>376</v>
      </c>
      <c r="F44" s="58" t="s">
        <v>382</v>
      </c>
      <c r="G44" s="89" t="s">
        <v>240</v>
      </c>
      <c r="H44" s="89" t="s">
        <v>402</v>
      </c>
      <c r="I44" s="129" t="s">
        <v>5</v>
      </c>
      <c r="J44" s="57" t="s">
        <v>377</v>
      </c>
      <c r="K44" s="57">
        <v>20</v>
      </c>
      <c r="L44" s="57">
        <v>5</v>
      </c>
      <c r="M44" s="122">
        <f t="shared" si="4"/>
        <v>100</v>
      </c>
      <c r="N44" s="122" t="str">
        <f t="shared" si="3"/>
        <v>FUERTE</v>
      </c>
      <c r="O44" s="57" t="s">
        <v>5</v>
      </c>
      <c r="P44" s="119" t="s">
        <v>288</v>
      </c>
      <c r="Q44" s="115" t="s">
        <v>407</v>
      </c>
      <c r="R44" s="116" t="s">
        <v>375</v>
      </c>
      <c r="S44" s="89" t="s">
        <v>378</v>
      </c>
      <c r="T44" s="123">
        <v>45139</v>
      </c>
      <c r="U44" s="123">
        <v>45261</v>
      </c>
      <c r="V44" s="117" t="s">
        <v>0</v>
      </c>
      <c r="W44" s="117" t="s">
        <v>379</v>
      </c>
      <c r="X44" s="115" t="s">
        <v>155</v>
      </c>
      <c r="Y44" s="59"/>
      <c r="Z44" s="59"/>
      <c r="AA44" s="59"/>
      <c r="AB44" s="59"/>
      <c r="AC44" s="89" t="s">
        <v>570</v>
      </c>
      <c r="AD44" s="89" t="s">
        <v>614</v>
      </c>
      <c r="AE44" s="89" t="s">
        <v>587</v>
      </c>
    </row>
    <row r="45" spans="1:31" ht="95.25" customHeight="1" x14ac:dyDescent="0.25">
      <c r="A45" s="120" t="s">
        <v>217</v>
      </c>
      <c r="B45" s="121" t="s">
        <v>273</v>
      </c>
      <c r="C45" s="121" t="s">
        <v>485</v>
      </c>
      <c r="D45" s="57" t="s">
        <v>409</v>
      </c>
      <c r="E45" s="58" t="s">
        <v>412</v>
      </c>
      <c r="F45" s="58" t="s">
        <v>382</v>
      </c>
      <c r="G45" s="89" t="s">
        <v>240</v>
      </c>
      <c r="H45" s="89" t="s">
        <v>402</v>
      </c>
      <c r="I45" s="129" t="s">
        <v>5</v>
      </c>
      <c r="J45" s="57" t="s">
        <v>479</v>
      </c>
      <c r="K45" s="57">
        <v>20</v>
      </c>
      <c r="L45" s="57">
        <v>5</v>
      </c>
      <c r="M45" s="122">
        <f t="shared" si="4"/>
        <v>100</v>
      </c>
      <c r="N45" s="122" t="str">
        <f t="shared" si="3"/>
        <v>FUERTE</v>
      </c>
      <c r="O45" s="57" t="s">
        <v>97</v>
      </c>
      <c r="P45" s="119" t="s">
        <v>288</v>
      </c>
      <c r="Q45" s="115" t="s">
        <v>407</v>
      </c>
      <c r="R45" s="115" t="s">
        <v>529</v>
      </c>
      <c r="S45" s="89" t="s">
        <v>378</v>
      </c>
      <c r="T45" s="123">
        <v>45139</v>
      </c>
      <c r="U45" s="123">
        <v>45261</v>
      </c>
      <c r="V45" s="117" t="s">
        <v>0</v>
      </c>
      <c r="W45" s="117" t="s">
        <v>549</v>
      </c>
      <c r="X45" s="119" t="s">
        <v>155</v>
      </c>
      <c r="Y45" s="59"/>
      <c r="Z45" s="59"/>
      <c r="AA45" s="59"/>
      <c r="AB45" s="59"/>
      <c r="AC45" s="89" t="s">
        <v>617</v>
      </c>
      <c r="AD45" s="89" t="s">
        <v>604</v>
      </c>
      <c r="AE45" s="89" t="s">
        <v>587</v>
      </c>
    </row>
    <row r="46" spans="1:31" ht="127.5" customHeight="1" x14ac:dyDescent="0.25">
      <c r="A46" s="120" t="s">
        <v>218</v>
      </c>
      <c r="B46" s="121" t="s">
        <v>273</v>
      </c>
      <c r="C46" s="121" t="s">
        <v>485</v>
      </c>
      <c r="D46" s="57" t="s">
        <v>410</v>
      </c>
      <c r="E46" s="58" t="s">
        <v>411</v>
      </c>
      <c r="F46" s="58" t="s">
        <v>382</v>
      </c>
      <c r="G46" s="89" t="s">
        <v>240</v>
      </c>
      <c r="H46" s="89" t="s">
        <v>402</v>
      </c>
      <c r="I46" s="129" t="s">
        <v>5</v>
      </c>
      <c r="J46" s="57" t="s">
        <v>478</v>
      </c>
      <c r="K46" s="57">
        <v>20</v>
      </c>
      <c r="L46" s="57">
        <v>5</v>
      </c>
      <c r="M46" s="122">
        <f t="shared" si="4"/>
        <v>100</v>
      </c>
      <c r="N46" s="122" t="str">
        <f t="shared" si="3"/>
        <v>FUERTE</v>
      </c>
      <c r="O46" s="57" t="s">
        <v>97</v>
      </c>
      <c r="P46" s="119" t="s">
        <v>288</v>
      </c>
      <c r="Q46" s="115" t="s">
        <v>407</v>
      </c>
      <c r="R46" s="115" t="s">
        <v>530</v>
      </c>
      <c r="S46" s="115" t="s">
        <v>531</v>
      </c>
      <c r="T46" s="123">
        <v>45139</v>
      </c>
      <c r="U46" s="123">
        <v>45261</v>
      </c>
      <c r="V46" s="115" t="s">
        <v>226</v>
      </c>
      <c r="W46" s="119" t="s">
        <v>550</v>
      </c>
      <c r="X46" s="119" t="s">
        <v>155</v>
      </c>
      <c r="Y46" s="59"/>
      <c r="Z46" s="59"/>
      <c r="AA46" s="59"/>
      <c r="AB46" s="59"/>
      <c r="AC46" s="89" t="s">
        <v>572</v>
      </c>
      <c r="AD46" s="89" t="s">
        <v>604</v>
      </c>
      <c r="AE46" s="89" t="s">
        <v>587</v>
      </c>
    </row>
    <row r="47" spans="1:31" ht="166.5" customHeight="1" x14ac:dyDescent="0.25">
      <c r="A47" s="120" t="s">
        <v>219</v>
      </c>
      <c r="B47" s="121" t="s">
        <v>268</v>
      </c>
      <c r="C47" s="121" t="s">
        <v>78</v>
      </c>
      <c r="D47" s="57" t="s">
        <v>79</v>
      </c>
      <c r="E47" s="58" t="s">
        <v>80</v>
      </c>
      <c r="F47" s="58" t="s">
        <v>390</v>
      </c>
      <c r="G47" s="89" t="s">
        <v>244</v>
      </c>
      <c r="H47" s="89" t="s">
        <v>5</v>
      </c>
      <c r="I47" s="115" t="s">
        <v>2</v>
      </c>
      <c r="J47" s="57" t="s">
        <v>328</v>
      </c>
      <c r="K47" s="57">
        <v>20</v>
      </c>
      <c r="L47" s="57">
        <v>5</v>
      </c>
      <c r="M47" s="122">
        <f t="shared" si="4"/>
        <v>100</v>
      </c>
      <c r="N47" s="122" t="str">
        <f>IF(AND(M47&lt;40,L47&lt;&gt;""),"DEBIL",IF(AND(M47&gt;39,M47&lt;60),"NESECITA MEJORA",IF(AND(M47&gt;59,M47&lt;80),"ACEPTABLE",IF(AND(M47&gt;80,L47&lt;&gt;""),"FUERTE",""))))</f>
        <v>FUERTE</v>
      </c>
      <c r="O47" s="89" t="s">
        <v>97</v>
      </c>
      <c r="P47" s="119" t="s">
        <v>284</v>
      </c>
      <c r="Q47" s="115" t="s">
        <v>407</v>
      </c>
      <c r="R47" s="89" t="s">
        <v>81</v>
      </c>
      <c r="S47" s="89" t="s">
        <v>295</v>
      </c>
      <c r="T47" s="123">
        <v>45139</v>
      </c>
      <c r="U47" s="123">
        <v>45261</v>
      </c>
      <c r="V47" s="115" t="s">
        <v>1</v>
      </c>
      <c r="W47" s="89" t="s">
        <v>83</v>
      </c>
      <c r="X47" s="115" t="s">
        <v>155</v>
      </c>
      <c r="Y47" s="59"/>
      <c r="Z47" s="59"/>
      <c r="AA47" s="59"/>
      <c r="AB47" s="59"/>
      <c r="AC47" s="89" t="s">
        <v>581</v>
      </c>
      <c r="AD47" s="89" t="s">
        <v>604</v>
      </c>
      <c r="AE47" s="89" t="s">
        <v>587</v>
      </c>
    </row>
    <row r="48" spans="1:31" ht="106.5" customHeight="1" x14ac:dyDescent="0.25">
      <c r="A48" s="120" t="s">
        <v>220</v>
      </c>
      <c r="B48" s="121" t="s">
        <v>268</v>
      </c>
      <c r="C48" s="121" t="s">
        <v>78</v>
      </c>
      <c r="D48" s="57" t="s">
        <v>174</v>
      </c>
      <c r="E48" s="58" t="s">
        <v>84</v>
      </c>
      <c r="F48" s="58" t="s">
        <v>389</v>
      </c>
      <c r="G48" s="89" t="s">
        <v>238</v>
      </c>
      <c r="H48" s="89" t="s">
        <v>401</v>
      </c>
      <c r="I48" s="115" t="s">
        <v>97</v>
      </c>
      <c r="J48" s="57" t="s">
        <v>357</v>
      </c>
      <c r="K48" s="57">
        <v>20</v>
      </c>
      <c r="L48" s="57">
        <v>5</v>
      </c>
      <c r="M48" s="122">
        <f t="shared" si="4"/>
        <v>100</v>
      </c>
      <c r="N48" s="122" t="str">
        <f>IF(AND(M48&lt;40,L48&lt;&gt;""),"DEBIL",IF(AND(M48&gt;39,M48&lt;60),"NESECITA MEJORA",IF(AND(M48&gt;59,M48&lt;80),"ACEPTABLE",IF(AND(M48&gt;80,L48&lt;&gt;""),"FUERTE",""))))</f>
        <v>FUERTE</v>
      </c>
      <c r="O48" s="89" t="s">
        <v>97</v>
      </c>
      <c r="P48" s="119" t="s">
        <v>284</v>
      </c>
      <c r="Q48" s="115" t="s">
        <v>407</v>
      </c>
      <c r="R48" s="89" t="s">
        <v>85</v>
      </c>
      <c r="S48" s="89" t="s">
        <v>295</v>
      </c>
      <c r="T48" s="123">
        <v>45139</v>
      </c>
      <c r="U48" s="123">
        <v>45261</v>
      </c>
      <c r="V48" s="115" t="s">
        <v>1</v>
      </c>
      <c r="W48" s="89" t="s">
        <v>551</v>
      </c>
      <c r="X48" s="115" t="s">
        <v>155</v>
      </c>
      <c r="Y48" s="59"/>
      <c r="Z48" s="59"/>
      <c r="AA48" s="59"/>
      <c r="AB48" s="59"/>
      <c r="AC48" s="89" t="s">
        <v>582</v>
      </c>
      <c r="AD48" s="89" t="s">
        <v>604</v>
      </c>
      <c r="AE48" s="89" t="s">
        <v>587</v>
      </c>
    </row>
    <row r="49" spans="1:31" ht="130.5" customHeight="1" x14ac:dyDescent="0.25">
      <c r="A49" s="120" t="s">
        <v>221</v>
      </c>
      <c r="B49" s="121" t="s">
        <v>268</v>
      </c>
      <c r="C49" s="121" t="s">
        <v>86</v>
      </c>
      <c r="D49" s="57" t="s">
        <v>359</v>
      </c>
      <c r="E49" s="58" t="s">
        <v>329</v>
      </c>
      <c r="F49" s="58" t="s">
        <v>384</v>
      </c>
      <c r="G49" s="89" t="s">
        <v>240</v>
      </c>
      <c r="H49" s="89" t="s">
        <v>403</v>
      </c>
      <c r="I49" s="115" t="s">
        <v>2</v>
      </c>
      <c r="J49" s="57" t="s">
        <v>356</v>
      </c>
      <c r="K49" s="57">
        <v>20</v>
      </c>
      <c r="L49" s="57">
        <v>4</v>
      </c>
      <c r="M49" s="122">
        <f t="shared" si="4"/>
        <v>80</v>
      </c>
      <c r="N49" s="122" t="s">
        <v>300</v>
      </c>
      <c r="O49" s="89" t="s">
        <v>97</v>
      </c>
      <c r="P49" s="119" t="s">
        <v>284</v>
      </c>
      <c r="Q49" s="115" t="s">
        <v>407</v>
      </c>
      <c r="R49" s="89" t="s">
        <v>88</v>
      </c>
      <c r="S49" s="89" t="s">
        <v>295</v>
      </c>
      <c r="T49" s="123">
        <v>45139</v>
      </c>
      <c r="U49" s="123">
        <v>45261</v>
      </c>
      <c r="V49" s="115" t="s">
        <v>87</v>
      </c>
      <c r="W49" s="89" t="s">
        <v>89</v>
      </c>
      <c r="X49" s="115" t="s">
        <v>155</v>
      </c>
      <c r="Y49" s="59"/>
      <c r="Z49" s="59"/>
      <c r="AA49" s="59"/>
      <c r="AB49" s="59"/>
      <c r="AC49" s="89" t="s">
        <v>556</v>
      </c>
      <c r="AD49" s="89" t="s">
        <v>618</v>
      </c>
      <c r="AE49" s="89" t="s">
        <v>629</v>
      </c>
    </row>
    <row r="50" spans="1:31" ht="148.5" customHeight="1" x14ac:dyDescent="0.25">
      <c r="A50" s="120" t="s">
        <v>222</v>
      </c>
      <c r="B50" s="121" t="s">
        <v>268</v>
      </c>
      <c r="C50" s="121" t="s">
        <v>76</v>
      </c>
      <c r="D50" s="57" t="s">
        <v>90</v>
      </c>
      <c r="E50" s="58" t="s">
        <v>91</v>
      </c>
      <c r="F50" s="58" t="s">
        <v>383</v>
      </c>
      <c r="G50" s="89" t="s">
        <v>242</v>
      </c>
      <c r="H50" s="89" t="s">
        <v>401</v>
      </c>
      <c r="I50" s="115" t="s">
        <v>97</v>
      </c>
      <c r="J50" s="57" t="s">
        <v>360</v>
      </c>
      <c r="K50" s="57">
        <v>15</v>
      </c>
      <c r="L50" s="57">
        <v>5</v>
      </c>
      <c r="M50" s="122">
        <f t="shared" si="4"/>
        <v>75</v>
      </c>
      <c r="N50" s="122" t="str">
        <f>IF(AND(M50&lt;40,L50&lt;&gt;""),"DEBIL",IF(AND(M50&gt;39,M50&lt;60),"NESECITA MEJORA",IF(AND(M50&gt;59,M50&lt;80),"ACEPTABLE",IF(AND(M50&gt;80,L50&lt;&gt;""),"FUERTE",""))))</f>
        <v>ACEPTABLE</v>
      </c>
      <c r="O50" s="89" t="s">
        <v>5</v>
      </c>
      <c r="P50" s="119" t="s">
        <v>285</v>
      </c>
      <c r="Q50" s="115" t="s">
        <v>407</v>
      </c>
      <c r="R50" s="89" t="s">
        <v>175</v>
      </c>
      <c r="S50" s="89" t="s">
        <v>296</v>
      </c>
      <c r="T50" s="123">
        <v>45139</v>
      </c>
      <c r="U50" s="123">
        <v>45261</v>
      </c>
      <c r="V50" s="115" t="s">
        <v>92</v>
      </c>
      <c r="W50" s="115" t="s">
        <v>93</v>
      </c>
      <c r="X50" s="115" t="s">
        <v>155</v>
      </c>
      <c r="Y50" s="59"/>
      <c r="Z50" s="59"/>
      <c r="AA50" s="59"/>
      <c r="AB50" s="59"/>
      <c r="AC50" s="89"/>
      <c r="AD50" s="89" t="s">
        <v>619</v>
      </c>
      <c r="AE50" s="89" t="s">
        <v>629</v>
      </c>
    </row>
    <row r="51" spans="1:31" ht="171" customHeight="1" x14ac:dyDescent="0.25">
      <c r="A51" s="120" t="s">
        <v>444</v>
      </c>
      <c r="B51" s="121" t="s">
        <v>94</v>
      </c>
      <c r="C51" s="121" t="s">
        <v>172</v>
      </c>
      <c r="D51" s="57" t="s">
        <v>95</v>
      </c>
      <c r="E51" s="58" t="s">
        <v>96</v>
      </c>
      <c r="F51" s="58" t="s">
        <v>385</v>
      </c>
      <c r="G51" s="89" t="s">
        <v>238</v>
      </c>
      <c r="H51" s="89" t="s">
        <v>403</v>
      </c>
      <c r="I51" s="115" t="s">
        <v>2</v>
      </c>
      <c r="J51" s="57" t="s">
        <v>372</v>
      </c>
      <c r="K51" s="57">
        <v>20</v>
      </c>
      <c r="L51" s="57">
        <v>5</v>
      </c>
      <c r="M51" s="122">
        <f t="shared" si="4"/>
        <v>100</v>
      </c>
      <c r="N51" s="122" t="str">
        <f>IF(AND(M51&lt;40,L51&lt;&gt;""),"DEBIL",IF(AND(M51&gt;39,M51&lt;60),"NESECITA MEJORA",IF(AND(M51&gt;59,M51&lt;80),"ACEPTABLE",IF(AND(M51&gt;80,L51&lt;&gt;""),"FUERTE",""))))</f>
        <v>FUERTE</v>
      </c>
      <c r="O51" s="89" t="s">
        <v>97</v>
      </c>
      <c r="P51" s="119" t="s">
        <v>285</v>
      </c>
      <c r="Q51" s="115" t="s">
        <v>407</v>
      </c>
      <c r="R51" s="89" t="s">
        <v>354</v>
      </c>
      <c r="S51" s="89" t="s">
        <v>353</v>
      </c>
      <c r="T51" s="123">
        <v>45139</v>
      </c>
      <c r="U51" s="123">
        <v>45261</v>
      </c>
      <c r="V51" s="89" t="s">
        <v>355</v>
      </c>
      <c r="W51" s="89" t="s">
        <v>100</v>
      </c>
      <c r="X51" s="115" t="s">
        <v>155</v>
      </c>
      <c r="Y51" s="59"/>
      <c r="Z51" s="59"/>
      <c r="AA51" s="59"/>
      <c r="AB51" s="59"/>
      <c r="AC51" s="89" t="s">
        <v>571</v>
      </c>
      <c r="AD51" s="89" t="s">
        <v>620</v>
      </c>
      <c r="AE51" s="89" t="s">
        <v>587</v>
      </c>
    </row>
    <row r="52" spans="1:31" ht="118.5" customHeight="1" x14ac:dyDescent="0.25">
      <c r="A52" s="120" t="s">
        <v>333</v>
      </c>
      <c r="B52" s="121" t="s">
        <v>94</v>
      </c>
      <c r="C52" s="121" t="s">
        <v>275</v>
      </c>
      <c r="D52" s="57" t="s">
        <v>101</v>
      </c>
      <c r="E52" s="58" t="s">
        <v>276</v>
      </c>
      <c r="F52" s="58" t="s">
        <v>386</v>
      </c>
      <c r="G52" s="89" t="s">
        <v>240</v>
      </c>
      <c r="H52" s="89" t="s">
        <v>403</v>
      </c>
      <c r="I52" s="115" t="s">
        <v>2</v>
      </c>
      <c r="J52" s="57" t="s">
        <v>373</v>
      </c>
      <c r="K52" s="57">
        <v>20</v>
      </c>
      <c r="L52" s="57">
        <v>5</v>
      </c>
      <c r="M52" s="122">
        <f t="shared" si="4"/>
        <v>100</v>
      </c>
      <c r="N52" s="122" t="str">
        <f>IF(AND(M52&lt;40,L52&lt;&gt;""),"DEBIL",IF(AND(M52&gt;39,M52&lt;60),"NESECITA MEJORA",IF(AND(M52&gt;59,M52&lt;80),"ACEPTABLE",IF(AND(M52&gt;80,L52&lt;&gt;""),"FUERTE",""))))</f>
        <v>FUERTE</v>
      </c>
      <c r="O52" s="89" t="s">
        <v>97</v>
      </c>
      <c r="P52" s="119" t="s">
        <v>285</v>
      </c>
      <c r="Q52" s="115" t="s">
        <v>407</v>
      </c>
      <c r="R52" s="115" t="s">
        <v>98</v>
      </c>
      <c r="S52" s="89" t="s">
        <v>99</v>
      </c>
      <c r="T52" s="123">
        <v>45139</v>
      </c>
      <c r="U52" s="123">
        <v>45261</v>
      </c>
      <c r="V52" s="115" t="s">
        <v>1</v>
      </c>
      <c r="W52" s="116" t="s">
        <v>103</v>
      </c>
      <c r="X52" s="115" t="s">
        <v>155</v>
      </c>
      <c r="Y52" s="59"/>
      <c r="Z52" s="59"/>
      <c r="AA52" s="59"/>
      <c r="AB52" s="59"/>
      <c r="AC52" s="89" t="s">
        <v>622</v>
      </c>
      <c r="AD52" s="89" t="s">
        <v>621</v>
      </c>
      <c r="AE52" s="89" t="s">
        <v>587</v>
      </c>
    </row>
    <row r="53" spans="1:31" ht="345" x14ac:dyDescent="0.25">
      <c r="A53" s="120" t="s">
        <v>338</v>
      </c>
      <c r="B53" s="121" t="s">
        <v>94</v>
      </c>
      <c r="C53" s="121" t="s">
        <v>369</v>
      </c>
      <c r="D53" s="57" t="s">
        <v>102</v>
      </c>
      <c r="E53" s="58" t="s">
        <v>277</v>
      </c>
      <c r="F53" s="58" t="s">
        <v>387</v>
      </c>
      <c r="G53" s="89" t="s">
        <v>242</v>
      </c>
      <c r="H53" s="89" t="s">
        <v>401</v>
      </c>
      <c r="I53" s="115" t="s">
        <v>5</v>
      </c>
      <c r="J53" s="57" t="s">
        <v>449</v>
      </c>
      <c r="K53" s="57">
        <v>20</v>
      </c>
      <c r="L53" s="57">
        <v>4</v>
      </c>
      <c r="M53" s="122">
        <f t="shared" si="4"/>
        <v>80</v>
      </c>
      <c r="N53" s="122" t="s">
        <v>300</v>
      </c>
      <c r="O53" s="89" t="s">
        <v>97</v>
      </c>
      <c r="P53" s="119" t="s">
        <v>285</v>
      </c>
      <c r="Q53" s="115" t="s">
        <v>407</v>
      </c>
      <c r="R53" s="115" t="s">
        <v>98</v>
      </c>
      <c r="S53" s="89" t="s">
        <v>99</v>
      </c>
      <c r="T53" s="123">
        <v>45139</v>
      </c>
      <c r="U53" s="123">
        <v>45261</v>
      </c>
      <c r="V53" s="115" t="s">
        <v>0</v>
      </c>
      <c r="W53" s="116" t="s">
        <v>63</v>
      </c>
      <c r="X53" s="115" t="s">
        <v>155</v>
      </c>
      <c r="Y53" s="59"/>
      <c r="Z53" s="59"/>
      <c r="AA53" s="59"/>
      <c r="AB53" s="59"/>
      <c r="AC53" s="89" t="s">
        <v>624</v>
      </c>
      <c r="AD53" s="89" t="s">
        <v>623</v>
      </c>
      <c r="AE53" s="89" t="s">
        <v>587</v>
      </c>
    </row>
    <row r="54" spans="1:31" ht="90" customHeight="1" x14ac:dyDescent="0.25">
      <c r="A54" s="120" t="s">
        <v>351</v>
      </c>
      <c r="B54" s="121" t="s">
        <v>476</v>
      </c>
      <c r="C54" s="121" t="s">
        <v>475</v>
      </c>
      <c r="D54" s="57" t="s">
        <v>484</v>
      </c>
      <c r="E54" s="58" t="s">
        <v>414</v>
      </c>
      <c r="F54" s="131" t="s">
        <v>480</v>
      </c>
      <c r="G54" s="89" t="s">
        <v>240</v>
      </c>
      <c r="H54" s="89" t="s">
        <v>401</v>
      </c>
      <c r="I54" s="129" t="s">
        <v>97</v>
      </c>
      <c r="J54" s="57" t="s">
        <v>523</v>
      </c>
      <c r="K54" s="57">
        <v>20</v>
      </c>
      <c r="L54" s="57">
        <v>5</v>
      </c>
      <c r="M54" s="122">
        <f t="shared" si="4"/>
        <v>100</v>
      </c>
      <c r="N54" s="122" t="str">
        <f>IF(AND(M54&lt;40,L54&lt;&gt;""),"DEBIL",IF(AND(M54&gt;39,M54&lt;60),"NESECITA MEJORA",IF(AND(M54&gt;59,M54&lt;80),"ACEPTABLE",IF(AND(M54&gt;80,L54&lt;&gt;""),"FUERTE",""))))</f>
        <v>FUERTE</v>
      </c>
      <c r="O54" s="57" t="s">
        <v>97</v>
      </c>
      <c r="P54" s="119" t="s">
        <v>287</v>
      </c>
      <c r="Q54" s="115" t="s">
        <v>407</v>
      </c>
      <c r="R54" s="115" t="s">
        <v>532</v>
      </c>
      <c r="S54" s="115" t="s">
        <v>533</v>
      </c>
      <c r="T54" s="123">
        <v>45139</v>
      </c>
      <c r="U54" s="123">
        <v>45261</v>
      </c>
      <c r="V54" s="115" t="s">
        <v>0</v>
      </c>
      <c r="W54" s="115" t="s">
        <v>536</v>
      </c>
      <c r="X54" s="115" t="s">
        <v>155</v>
      </c>
      <c r="Y54" s="59"/>
      <c r="Z54" s="59"/>
      <c r="AA54" s="59"/>
      <c r="AB54" s="59"/>
      <c r="AC54" s="89" t="s">
        <v>575</v>
      </c>
      <c r="AD54" s="89" t="s">
        <v>625</v>
      </c>
      <c r="AE54" s="89" t="s">
        <v>587</v>
      </c>
    </row>
    <row r="55" spans="1:31" ht="136.5" customHeight="1" x14ac:dyDescent="0.25">
      <c r="A55" s="120" t="s">
        <v>374</v>
      </c>
      <c r="B55" s="121" t="s">
        <v>476</v>
      </c>
      <c r="C55" s="121" t="s">
        <v>475</v>
      </c>
      <c r="D55" s="57" t="s">
        <v>481</v>
      </c>
      <c r="E55" s="58" t="s">
        <v>482</v>
      </c>
      <c r="F55" s="58" t="s">
        <v>480</v>
      </c>
      <c r="G55" s="89" t="s">
        <v>240</v>
      </c>
      <c r="H55" s="89" t="s">
        <v>401</v>
      </c>
      <c r="I55" s="129" t="s">
        <v>97</v>
      </c>
      <c r="J55" s="57" t="s">
        <v>524</v>
      </c>
      <c r="K55" s="57">
        <v>20</v>
      </c>
      <c r="L55" s="57">
        <v>5</v>
      </c>
      <c r="M55" s="122">
        <f t="shared" si="4"/>
        <v>100</v>
      </c>
      <c r="N55" s="122" t="str">
        <f>IF(AND(M55&lt;40,L55&lt;&gt;""),"DEBIL",IF(AND(M55&gt;39,M55&lt;60),"NESECITA MEJORA",IF(AND(M55&gt;59,M55&lt;80),"ACEPTABLE",IF(AND(M55&gt;80,L55&lt;&gt;""),"FUERTE",""))))</f>
        <v>FUERTE</v>
      </c>
      <c r="O55" s="57" t="s">
        <v>5</v>
      </c>
      <c r="P55" s="119" t="s">
        <v>287</v>
      </c>
      <c r="Q55" s="115" t="s">
        <v>407</v>
      </c>
      <c r="R55" s="89" t="s">
        <v>534</v>
      </c>
      <c r="S55" s="115" t="s">
        <v>533</v>
      </c>
      <c r="T55" s="123">
        <v>45139</v>
      </c>
      <c r="U55" s="123">
        <v>45261</v>
      </c>
      <c r="V55" s="115" t="s">
        <v>0</v>
      </c>
      <c r="W55" s="115" t="s">
        <v>537</v>
      </c>
      <c r="X55" s="115" t="s">
        <v>155</v>
      </c>
      <c r="Y55" s="59"/>
      <c r="Z55" s="59"/>
      <c r="AA55" s="59"/>
      <c r="AB55" s="59"/>
      <c r="AC55" s="89" t="s">
        <v>576</v>
      </c>
      <c r="AD55" s="89" t="s">
        <v>604</v>
      </c>
      <c r="AE55" s="89" t="s">
        <v>587</v>
      </c>
    </row>
    <row r="56" spans="1:31" ht="184.5" customHeight="1" x14ac:dyDescent="0.25">
      <c r="A56" s="120" t="s">
        <v>413</v>
      </c>
      <c r="B56" s="121" t="s">
        <v>476</v>
      </c>
      <c r="C56" s="121" t="s">
        <v>475</v>
      </c>
      <c r="D56" s="57" t="s">
        <v>483</v>
      </c>
      <c r="E56" s="58" t="s">
        <v>415</v>
      </c>
      <c r="F56" s="58" t="s">
        <v>416</v>
      </c>
      <c r="G56" s="89" t="s">
        <v>240</v>
      </c>
      <c r="H56" s="89" t="s">
        <v>401</v>
      </c>
      <c r="I56" s="129" t="s">
        <v>97</v>
      </c>
      <c r="J56" s="57" t="s">
        <v>525</v>
      </c>
      <c r="K56" s="57">
        <v>20</v>
      </c>
      <c r="L56" s="57">
        <v>5</v>
      </c>
      <c r="M56" s="122">
        <f t="shared" si="4"/>
        <v>100</v>
      </c>
      <c r="N56" s="122" t="str">
        <f>IF(AND(M56&lt;40,L56&lt;&gt;""),"DEBIL",IF(AND(M56&gt;39,M56&lt;60),"NESECITA MEJORA",IF(AND(M56&gt;59,M56&lt;80),"ACEPTABLE",IF(AND(M56&gt;80,L56&lt;&gt;""),"FUERTE",""))))</f>
        <v>FUERTE</v>
      </c>
      <c r="O56" s="57" t="s">
        <v>97</v>
      </c>
      <c r="P56" s="119" t="s">
        <v>287</v>
      </c>
      <c r="Q56" s="115" t="s">
        <v>407</v>
      </c>
      <c r="R56" s="89" t="s">
        <v>535</v>
      </c>
      <c r="S56" s="115" t="s">
        <v>533</v>
      </c>
      <c r="T56" s="123">
        <v>45139</v>
      </c>
      <c r="U56" s="123">
        <v>45261</v>
      </c>
      <c r="V56" s="115" t="s">
        <v>0</v>
      </c>
      <c r="W56" s="89" t="s">
        <v>538</v>
      </c>
      <c r="X56" s="115" t="s">
        <v>155</v>
      </c>
      <c r="Y56" s="59"/>
      <c r="Z56" s="59"/>
      <c r="AA56" s="59"/>
      <c r="AB56" s="59"/>
      <c r="AC56" s="89" t="s">
        <v>574</v>
      </c>
      <c r="AD56" s="89" t="s">
        <v>626</v>
      </c>
      <c r="AE56" s="89" t="s">
        <v>591</v>
      </c>
    </row>
    <row r="59" spans="1:31" x14ac:dyDescent="0.25">
      <c r="H59" s="100"/>
    </row>
    <row r="60" spans="1:31" x14ac:dyDescent="0.25">
      <c r="B60" s="138" t="s">
        <v>504</v>
      </c>
      <c r="C60" s="139"/>
      <c r="D60" s="139"/>
      <c r="E60" s="139"/>
      <c r="F60" s="139"/>
      <c r="G60" s="139"/>
      <c r="H60" s="139"/>
      <c r="I60" s="140"/>
    </row>
    <row r="61" spans="1:31" x14ac:dyDescent="0.25">
      <c r="B61" s="141"/>
      <c r="C61" s="142"/>
      <c r="D61" s="142"/>
      <c r="E61" s="142"/>
      <c r="F61" s="142"/>
      <c r="G61" s="142"/>
      <c r="H61" s="142"/>
      <c r="I61" s="143"/>
    </row>
    <row r="62" spans="1:31" ht="15.75" thickBot="1" x14ac:dyDescent="0.3">
      <c r="B62" s="160" t="s">
        <v>487</v>
      </c>
      <c r="C62" s="161"/>
      <c r="D62" s="166" t="s">
        <v>494</v>
      </c>
      <c r="E62" s="167"/>
      <c r="F62" s="167"/>
      <c r="G62" s="168"/>
      <c r="H62" s="160" t="s">
        <v>495</v>
      </c>
      <c r="I62" s="161"/>
    </row>
    <row r="63" spans="1:31" x14ac:dyDescent="0.25">
      <c r="B63" s="160"/>
      <c r="C63" s="161"/>
      <c r="D63" s="109" t="s">
        <v>496</v>
      </c>
      <c r="E63" s="169" t="s">
        <v>497</v>
      </c>
      <c r="F63" s="170"/>
      <c r="G63" s="109" t="s">
        <v>498</v>
      </c>
      <c r="H63" s="160"/>
      <c r="I63" s="161"/>
    </row>
    <row r="64" spans="1:31" ht="30.75" customHeight="1" x14ac:dyDescent="0.25">
      <c r="B64" s="145" t="s">
        <v>510</v>
      </c>
      <c r="C64" s="145"/>
      <c r="D64" s="106">
        <v>10</v>
      </c>
      <c r="E64" s="145">
        <v>1</v>
      </c>
      <c r="F64" s="145"/>
      <c r="G64" s="106">
        <v>2023</v>
      </c>
      <c r="H64" s="159" t="s">
        <v>499</v>
      </c>
      <c r="I64" s="159"/>
    </row>
    <row r="65" spans="2:9" ht="39" customHeight="1" x14ac:dyDescent="0.25">
      <c r="B65" s="158" t="s">
        <v>505</v>
      </c>
      <c r="C65" s="158"/>
      <c r="D65" s="106">
        <v>17</v>
      </c>
      <c r="E65" s="145">
        <v>7</v>
      </c>
      <c r="F65" s="145"/>
      <c r="G65" s="106">
        <v>2023</v>
      </c>
      <c r="H65" s="159" t="s">
        <v>506</v>
      </c>
      <c r="I65" s="159"/>
    </row>
    <row r="66" spans="2:9" ht="33.75" customHeight="1" thickBot="1" x14ac:dyDescent="0.3">
      <c r="B66" s="137"/>
      <c r="C66" s="137"/>
      <c r="D66" s="107"/>
      <c r="E66" s="108"/>
      <c r="F66" s="108"/>
      <c r="G66" s="107"/>
      <c r="H66" s="137"/>
      <c r="I66" s="137"/>
    </row>
    <row r="67" spans="2:9" ht="15.75" thickBot="1" x14ac:dyDescent="0.3">
      <c r="B67" s="104"/>
      <c r="C67" s="149" t="s">
        <v>514</v>
      </c>
      <c r="D67" s="151"/>
      <c r="E67" s="149" t="s">
        <v>507</v>
      </c>
      <c r="F67" s="150"/>
      <c r="G67" s="151"/>
      <c r="H67" s="164" t="s">
        <v>508</v>
      </c>
      <c r="I67" s="165"/>
    </row>
    <row r="68" spans="2:9" ht="15.75" thickBot="1" x14ac:dyDescent="0.3">
      <c r="B68" s="105" t="s">
        <v>500</v>
      </c>
      <c r="C68" s="162" t="s">
        <v>509</v>
      </c>
      <c r="D68" s="163"/>
      <c r="E68" s="148" t="s">
        <v>491</v>
      </c>
      <c r="F68" s="148"/>
      <c r="G68" s="148"/>
      <c r="H68" s="156" t="s">
        <v>501</v>
      </c>
      <c r="I68" s="157"/>
    </row>
    <row r="69" spans="2:9" ht="15.75" thickBot="1" x14ac:dyDescent="0.3">
      <c r="B69" s="105" t="s">
        <v>502</v>
      </c>
      <c r="C69" s="144" t="s">
        <v>490</v>
      </c>
      <c r="D69" s="145"/>
      <c r="E69" s="152" t="s">
        <v>492</v>
      </c>
      <c r="F69" s="152"/>
      <c r="G69" s="152"/>
      <c r="H69" s="135" t="s">
        <v>493</v>
      </c>
      <c r="I69" s="136"/>
    </row>
    <row r="70" spans="2:9" ht="47.65" customHeight="1" thickBot="1" x14ac:dyDescent="0.3">
      <c r="B70" s="105" t="s">
        <v>503</v>
      </c>
      <c r="C70" s="146"/>
      <c r="D70" s="147"/>
      <c r="E70" s="153"/>
      <c r="F70" s="154"/>
      <c r="G70" s="155"/>
      <c r="H70" s="135"/>
      <c r="I70" s="136"/>
    </row>
    <row r="71" spans="2:9" x14ac:dyDescent="0.25">
      <c r="B71" s="101"/>
      <c r="C71" s="101"/>
      <c r="D71" s="101"/>
      <c r="E71" s="101"/>
      <c r="F71" s="101"/>
      <c r="G71" s="101"/>
      <c r="H71" s="101"/>
      <c r="I71" s="101"/>
    </row>
    <row r="72" spans="2:9" x14ac:dyDescent="0.25">
      <c r="B72" s="102"/>
      <c r="C72"/>
      <c r="D72"/>
      <c r="E72"/>
      <c r="F72"/>
      <c r="G72"/>
      <c r="H72"/>
      <c r="I72"/>
    </row>
    <row r="73" spans="2:9" x14ac:dyDescent="0.25">
      <c r="B73" s="103"/>
      <c r="C73"/>
      <c r="D73"/>
      <c r="E73"/>
      <c r="F73"/>
      <c r="G73"/>
      <c r="H73"/>
      <c r="I73"/>
    </row>
    <row r="74" spans="2:9" x14ac:dyDescent="0.25">
      <c r="B74" s="100"/>
      <c r="C74"/>
      <c r="D74"/>
      <c r="E74"/>
      <c r="F74"/>
      <c r="G74"/>
      <c r="H74"/>
      <c r="I74"/>
    </row>
    <row r="75" spans="2:9" x14ac:dyDescent="0.25">
      <c r="B75" s="100"/>
      <c r="C75"/>
      <c r="D75"/>
      <c r="E75"/>
      <c r="F75"/>
      <c r="G75"/>
      <c r="H75"/>
      <c r="I75"/>
    </row>
  </sheetData>
  <sheetProtection formatCells="0" formatColumns="0" formatRows="0" insertColumns="0" insertRows="0" insertHyperlinks="0" deleteColumns="0" deleteRows="0" sort="0" autoFilter="0" pivotTables="0"/>
  <autoFilter ref="A9:AE56"/>
  <sortState ref="A14:AE71">
    <sortCondition ref="B13:B71"/>
  </sortState>
  <dataConsolidate/>
  <mergeCells count="33">
    <mergeCell ref="G8:I8"/>
    <mergeCell ref="A2:C5"/>
    <mergeCell ref="C67:D67"/>
    <mergeCell ref="B8:F8"/>
    <mergeCell ref="Q8:W8"/>
    <mergeCell ref="X8:AE8"/>
    <mergeCell ref="J8:N8"/>
    <mergeCell ref="D2:AC3"/>
    <mergeCell ref="D4:AC5"/>
    <mergeCell ref="C68:D68"/>
    <mergeCell ref="H67:I67"/>
    <mergeCell ref="D62:G62"/>
    <mergeCell ref="H62:I63"/>
    <mergeCell ref="E63:F63"/>
    <mergeCell ref="B64:C64"/>
    <mergeCell ref="E64:F64"/>
    <mergeCell ref="H64:I64"/>
    <mergeCell ref="H70:I70"/>
    <mergeCell ref="H66:I66"/>
    <mergeCell ref="B66:C66"/>
    <mergeCell ref="B60:I61"/>
    <mergeCell ref="C69:D69"/>
    <mergeCell ref="C70:D70"/>
    <mergeCell ref="E68:G68"/>
    <mergeCell ref="E67:G67"/>
    <mergeCell ref="E69:G69"/>
    <mergeCell ref="E70:G70"/>
    <mergeCell ref="H68:I68"/>
    <mergeCell ref="H69:I69"/>
    <mergeCell ref="B65:C65"/>
    <mergeCell ref="E65:F65"/>
    <mergeCell ref="H65:I65"/>
    <mergeCell ref="B62:C63"/>
  </mergeCells>
  <phoneticPr fontId="14" type="noConversion"/>
  <conditionalFormatting sqref="G10:G53 G55:G56">
    <cfRule type="expression" dxfId="22" priority="58">
      <formula>$G10="Muy Alta"</formula>
    </cfRule>
    <cfRule type="expression" dxfId="21" priority="59">
      <formula>$G10="Alta"</formula>
    </cfRule>
    <cfRule type="expression" dxfId="20" priority="60">
      <formula>$G10="Media"</formula>
    </cfRule>
    <cfRule type="expression" dxfId="19" priority="61">
      <formula>$G10="Baja"</formula>
    </cfRule>
    <cfRule type="expression" dxfId="18" priority="62">
      <formula>$G10="Muy Baja"</formula>
    </cfRule>
  </conditionalFormatting>
  <conditionalFormatting sqref="H10:H56 G54">
    <cfRule type="expression" dxfId="17" priority="1">
      <formula>$H10="Mayor"</formula>
    </cfRule>
    <cfRule type="expression" dxfId="16" priority="2">
      <formula>$H10="Leve"</formula>
    </cfRule>
    <cfRule type="expression" dxfId="15" priority="3">
      <formula>$H10="Menor"</formula>
    </cfRule>
    <cfRule type="expression" dxfId="14" priority="4">
      <formula>$H10="Catastrófico"</formula>
    </cfRule>
    <cfRule type="expression" dxfId="13" priority="5">
      <formula>$H10="Moderado"</formula>
    </cfRule>
  </conditionalFormatting>
  <conditionalFormatting sqref="I10:I56">
    <cfRule type="expression" dxfId="12" priority="20">
      <formula>$I10="ALTO"</formula>
    </cfRule>
    <cfRule type="expression" dxfId="11" priority="21">
      <formula>$I10="POR ENCIMA DEL PROMEDIO"</formula>
    </cfRule>
    <cfRule type="expression" dxfId="10" priority="22">
      <formula>$I10="MODERADO"</formula>
    </cfRule>
    <cfRule type="expression" dxfId="9" priority="23">
      <formula>$I10="Bajo"</formula>
    </cfRule>
    <cfRule type="expression" dxfId="8" priority="24">
      <formula>$I10="Moderado"</formula>
    </cfRule>
  </conditionalFormatting>
  <conditionalFormatting sqref="N10:N56">
    <cfRule type="expression" dxfId="7" priority="16">
      <formula>$N10="FUERTE"</formula>
    </cfRule>
    <cfRule type="expression" dxfId="6" priority="17">
      <formula>$N10="ACEPTABLE"</formula>
    </cfRule>
    <cfRule type="expression" dxfId="5" priority="18">
      <formula>$N10="NESECITA MEJORA"</formula>
    </cfRule>
    <cfRule type="expression" dxfId="4" priority="19">
      <formula>$N10="DEBIL"</formula>
    </cfRule>
  </conditionalFormatting>
  <conditionalFormatting sqref="O10:O56">
    <cfRule type="expression" dxfId="3" priority="145">
      <formula>$O10="Alto"</formula>
    </cfRule>
    <cfRule type="expression" dxfId="2" priority="146">
      <formula>$O10="Por encima del promedio"</formula>
    </cfRule>
    <cfRule type="expression" dxfId="1" priority="147">
      <formula>$O10="Moderado"</formula>
    </cfRule>
    <cfRule type="expression" dxfId="0" priority="148">
      <formula>$O10="BAJO"</formula>
    </cfRule>
  </conditionalFormatting>
  <pageMargins left="0.70866141732283472" right="0.70866141732283472" top="0.74803149606299213" bottom="0.74803149606299213" header="0.31496062992125984" footer="0.31496062992125984"/>
  <pageSetup scale="20" fitToHeight="0" orientation="landscape" r:id="rId1"/>
  <ignoredErrors>
    <ignoredError sqref="B65" numberStoredAsText="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'Herramienta de calificación'!$A$16:$A$19</xm:f>
          </x14:formula1>
          <xm:sqref>I10</xm:sqref>
        </x14:dataValidation>
        <x14:dataValidation type="list" allowBlank="1" showInputMessage="1" showErrorMessage="1">
          <x14:formula1>
            <xm:f>'Herramienta de calificación'!$A$7:$A$11</xm:f>
          </x14:formula1>
          <xm:sqref>G10:G56</xm:sqref>
        </x14:dataValidation>
        <x14:dataValidation type="list" allowBlank="1" showInputMessage="1" showErrorMessage="1">
          <x14:formula1>
            <xm:f>'Herramienta de calificación'!$A$23:$A$26</xm:f>
          </x14:formula1>
          <xm:sqref>O10:O56</xm:sqref>
        </x14:dataValidation>
        <x14:dataValidation type="list" allowBlank="1" showInputMessage="1" showErrorMessage="1">
          <x14:formula1>
            <xm:f>'Herramienta de calificación'!$E$27:$E$35</xm:f>
          </x14:formula1>
          <xm:sqref>P10:P56</xm:sqref>
        </x14:dataValidation>
        <x14:dataValidation type="list" allowBlank="1" showInputMessage="1" showErrorMessage="1">
          <x14:formula1>
            <xm:f>'Herramienta de calificación'!$O$16:$O$20</xm:f>
          </x14:formula1>
          <xm:sqref>I11:I56</xm:sqref>
        </x14:dataValidation>
        <x14:dataValidation type="list" allowBlank="1" showInputMessage="1" showErrorMessage="1">
          <x14:formula1>
            <xm:f>'Herramienta de calificación'!$I$7:$I$12</xm:f>
          </x14:formula1>
          <xm:sqref>H10:H56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opLeftCell="C13" zoomScale="85" zoomScaleNormal="85" workbookViewId="0">
      <selection activeCell="D18" sqref="D18"/>
    </sheetView>
  </sheetViews>
  <sheetFormatPr baseColWidth="10" defaultRowHeight="15" x14ac:dyDescent="0.25"/>
  <cols>
    <col min="1" max="1" width="48.28515625" bestFit="1" customWidth="1"/>
    <col min="2" max="2" width="40.140625" bestFit="1" customWidth="1"/>
    <col min="3" max="3" width="46.5703125" customWidth="1"/>
    <col min="4" max="4" width="35.140625" customWidth="1"/>
    <col min="5" max="5" width="25.5703125" customWidth="1"/>
    <col min="7" max="7" width="25.85546875" customWidth="1"/>
    <col min="8" max="8" width="41" customWidth="1"/>
    <col min="9" max="9" width="56.5703125" bestFit="1" customWidth="1"/>
    <col min="10" max="10" width="32.7109375" customWidth="1"/>
    <col min="11" max="11" width="16.5703125" bestFit="1" customWidth="1"/>
    <col min="12" max="12" width="42" customWidth="1"/>
    <col min="15" max="15" width="39.42578125" customWidth="1"/>
    <col min="16" max="16" width="54" customWidth="1"/>
    <col min="17" max="17" width="4" customWidth="1"/>
  </cols>
  <sheetData>
    <row r="1" spans="1:16" x14ac:dyDescent="0.25">
      <c r="A1" s="1"/>
      <c r="B1" s="2"/>
      <c r="C1" s="3"/>
      <c r="D1" s="188" t="s">
        <v>104</v>
      </c>
      <c r="E1" s="189"/>
      <c r="F1" s="189"/>
      <c r="G1" s="189"/>
      <c r="H1" s="189"/>
      <c r="I1" s="190"/>
      <c r="J1" s="4" t="s">
        <v>105</v>
      </c>
      <c r="K1" s="5"/>
      <c r="L1" s="6"/>
    </row>
    <row r="2" spans="1:16" x14ac:dyDescent="0.25">
      <c r="A2" s="7"/>
      <c r="B2" s="8"/>
      <c r="C2" s="9"/>
      <c r="D2" s="191"/>
      <c r="E2" s="192"/>
      <c r="F2" s="192"/>
      <c r="G2" s="192"/>
      <c r="H2" s="192"/>
      <c r="I2" s="193"/>
      <c r="J2" s="4" t="s">
        <v>106</v>
      </c>
      <c r="K2" s="5"/>
      <c r="L2" s="10"/>
    </row>
    <row r="3" spans="1:16" x14ac:dyDescent="0.25">
      <c r="A3" s="7"/>
      <c r="B3" s="8"/>
      <c r="C3" s="9"/>
      <c r="D3" s="191"/>
      <c r="E3" s="192"/>
      <c r="F3" s="192"/>
      <c r="G3" s="192"/>
      <c r="H3" s="192"/>
      <c r="I3" s="193"/>
      <c r="J3" s="4" t="s">
        <v>107</v>
      </c>
      <c r="K3" s="5"/>
      <c r="L3" s="11"/>
    </row>
    <row r="4" spans="1:16" x14ac:dyDescent="0.25">
      <c r="A4" s="12"/>
      <c r="B4" s="13"/>
      <c r="C4" s="14"/>
      <c r="D4" s="194"/>
      <c r="E4" s="195"/>
      <c r="F4" s="195"/>
      <c r="G4" s="195"/>
      <c r="H4" s="195"/>
      <c r="I4" s="196"/>
      <c r="J4" s="4" t="s">
        <v>108</v>
      </c>
      <c r="K4" s="5"/>
      <c r="L4" s="6">
        <v>1</v>
      </c>
    </row>
    <row r="5" spans="1:16" ht="15.4" thickBot="1" x14ac:dyDescent="0.6">
      <c r="A5" s="8"/>
      <c r="B5" s="8"/>
      <c r="C5" s="8"/>
      <c r="D5" s="30"/>
      <c r="E5" s="30"/>
      <c r="F5" s="30"/>
      <c r="G5" s="30"/>
      <c r="H5" s="30"/>
      <c r="I5" s="30"/>
      <c r="J5" s="31"/>
      <c r="K5" s="31"/>
      <c r="L5" s="32"/>
    </row>
    <row r="6" spans="1:16" ht="30" customHeight="1" thickBot="1" x14ac:dyDescent="0.3">
      <c r="A6" s="204" t="s">
        <v>237</v>
      </c>
      <c r="B6" s="205"/>
      <c r="C6" s="49"/>
      <c r="D6" s="30"/>
      <c r="E6" s="33"/>
      <c r="F6" s="204" t="s">
        <v>248</v>
      </c>
      <c r="G6" s="205"/>
      <c r="H6" s="30"/>
      <c r="I6" s="80" t="s">
        <v>327</v>
      </c>
      <c r="J6" s="31"/>
      <c r="K6" s="31"/>
      <c r="L6" s="32"/>
    </row>
    <row r="7" spans="1:16" ht="43.5" thickBot="1" x14ac:dyDescent="0.3">
      <c r="A7" s="34" t="s">
        <v>238</v>
      </c>
      <c r="B7" s="35" t="s">
        <v>239</v>
      </c>
      <c r="C7" s="36">
        <v>0.2</v>
      </c>
      <c r="D7" s="30"/>
      <c r="E7" s="34" t="s">
        <v>249</v>
      </c>
      <c r="F7" s="35" t="s">
        <v>250</v>
      </c>
      <c r="G7" s="35" t="s">
        <v>251</v>
      </c>
      <c r="H7" s="30"/>
      <c r="I7" s="81" t="s">
        <v>401</v>
      </c>
      <c r="J7" s="86" t="s">
        <v>323</v>
      </c>
      <c r="K7" s="31"/>
      <c r="L7" s="32"/>
    </row>
    <row r="8" spans="1:16" ht="100.5" thickBot="1" x14ac:dyDescent="0.3">
      <c r="A8" s="37" t="s">
        <v>240</v>
      </c>
      <c r="B8" s="35" t="s">
        <v>241</v>
      </c>
      <c r="C8" s="36">
        <v>0.4</v>
      </c>
      <c r="D8" s="30"/>
      <c r="E8" s="41" t="s">
        <v>252</v>
      </c>
      <c r="F8" s="35" t="s">
        <v>253</v>
      </c>
      <c r="G8" s="35" t="s">
        <v>254</v>
      </c>
      <c r="H8" s="30"/>
      <c r="I8" s="82" t="s">
        <v>402</v>
      </c>
      <c r="J8" s="86" t="s">
        <v>326</v>
      </c>
      <c r="K8" s="31"/>
      <c r="L8" s="32"/>
    </row>
    <row r="9" spans="1:16" ht="72" thickBot="1" x14ac:dyDescent="0.3">
      <c r="A9" s="38" t="s">
        <v>242</v>
      </c>
      <c r="B9" s="35" t="s">
        <v>243</v>
      </c>
      <c r="C9" s="36">
        <v>0.6</v>
      </c>
      <c r="D9" s="30"/>
      <c r="E9" s="38" t="s">
        <v>255</v>
      </c>
      <c r="F9" s="35" t="s">
        <v>256</v>
      </c>
      <c r="G9" s="35" t="s">
        <v>257</v>
      </c>
      <c r="H9" s="30"/>
      <c r="I9" s="83" t="s">
        <v>5</v>
      </c>
      <c r="J9" s="86" t="s">
        <v>325</v>
      </c>
      <c r="K9" s="31"/>
      <c r="L9" s="32"/>
    </row>
    <row r="10" spans="1:16" ht="100.5" thickBot="1" x14ac:dyDescent="0.3">
      <c r="A10" s="39" t="s">
        <v>244</v>
      </c>
      <c r="B10" s="35" t="s">
        <v>245</v>
      </c>
      <c r="C10" s="36">
        <v>0.8</v>
      </c>
      <c r="D10" s="30"/>
      <c r="E10" s="39" t="s">
        <v>258</v>
      </c>
      <c r="F10" s="35" t="s">
        <v>259</v>
      </c>
      <c r="G10" s="35" t="s">
        <v>260</v>
      </c>
      <c r="H10" s="30"/>
      <c r="I10" s="90" t="s">
        <v>403</v>
      </c>
      <c r="J10" s="86" t="s">
        <v>324</v>
      </c>
      <c r="K10" s="31"/>
      <c r="L10" s="32"/>
    </row>
    <row r="11" spans="1:16" ht="72" thickBot="1" x14ac:dyDescent="0.3">
      <c r="A11" s="40" t="s">
        <v>246</v>
      </c>
      <c r="B11" s="35" t="s">
        <v>247</v>
      </c>
      <c r="C11" s="36">
        <v>1</v>
      </c>
      <c r="D11" s="30"/>
      <c r="E11" s="40" t="s">
        <v>261</v>
      </c>
      <c r="F11" s="35" t="s">
        <v>262</v>
      </c>
      <c r="G11" s="35" t="s">
        <v>263</v>
      </c>
      <c r="H11" s="30"/>
      <c r="I11" s="40" t="s">
        <v>404</v>
      </c>
      <c r="J11" s="31"/>
      <c r="K11" s="31"/>
      <c r="L11" s="32"/>
    </row>
    <row r="13" spans="1:16" ht="14.65" thickBot="1" x14ac:dyDescent="0.6"/>
    <row r="14" spans="1:16" ht="14.65" thickBot="1" x14ac:dyDescent="0.6">
      <c r="G14" s="197" t="s">
        <v>109</v>
      </c>
      <c r="H14" s="198"/>
      <c r="I14" s="199"/>
      <c r="K14" s="175" t="s">
        <v>110</v>
      </c>
      <c r="L14" s="176"/>
      <c r="M14" s="177"/>
      <c r="N14" t="s">
        <v>294</v>
      </c>
    </row>
    <row r="15" spans="1:16" ht="30.75" thickBot="1" x14ac:dyDescent="0.3">
      <c r="A15" s="75" t="s">
        <v>292</v>
      </c>
      <c r="B15" s="76"/>
      <c r="D15" s="178" t="s">
        <v>111</v>
      </c>
      <c r="E15" s="179"/>
      <c r="G15" s="44" t="s">
        <v>112</v>
      </c>
      <c r="H15" s="45" t="s">
        <v>113</v>
      </c>
      <c r="I15" s="45" t="s">
        <v>114</v>
      </c>
      <c r="K15" s="46" t="s">
        <v>115</v>
      </c>
      <c r="L15" s="47" t="s">
        <v>116</v>
      </c>
      <c r="M15" s="47" t="s">
        <v>117</v>
      </c>
      <c r="O15" s="62" t="s">
        <v>173</v>
      </c>
    </row>
    <row r="16" spans="1:16" ht="100.5" thickBot="1" x14ac:dyDescent="0.3">
      <c r="A16" s="78" t="s">
        <v>97</v>
      </c>
      <c r="B16" s="77"/>
      <c r="D16" s="16" t="s">
        <v>119</v>
      </c>
      <c r="E16" s="43">
        <v>20</v>
      </c>
      <c r="F16" s="17"/>
      <c r="G16" s="180" t="s">
        <v>120</v>
      </c>
      <c r="H16" s="18" t="s">
        <v>121</v>
      </c>
      <c r="I16" s="85">
        <v>1</v>
      </c>
      <c r="K16" s="20" t="s">
        <v>122</v>
      </c>
      <c r="L16" s="18" t="s">
        <v>123</v>
      </c>
      <c r="M16" s="85" t="s">
        <v>124</v>
      </c>
      <c r="O16" s="15" t="s">
        <v>97</v>
      </c>
      <c r="P16" s="87" t="s">
        <v>118</v>
      </c>
    </row>
    <row r="17" spans="1:16" ht="97.5" customHeight="1" thickBot="1" x14ac:dyDescent="0.3">
      <c r="A17" s="79" t="s">
        <v>5</v>
      </c>
      <c r="B17" s="77"/>
      <c r="D17" s="16" t="s">
        <v>126</v>
      </c>
      <c r="E17" s="43">
        <v>15</v>
      </c>
      <c r="F17" s="22"/>
      <c r="G17" s="181"/>
      <c r="H17" s="18" t="s">
        <v>127</v>
      </c>
      <c r="I17" s="85">
        <v>1</v>
      </c>
      <c r="K17" s="23" t="s">
        <v>128</v>
      </c>
      <c r="L17" s="18" t="s">
        <v>129</v>
      </c>
      <c r="M17" s="85" t="s">
        <v>130</v>
      </c>
      <c r="N17" s="70"/>
      <c r="O17" s="21" t="s">
        <v>5</v>
      </c>
      <c r="P17" s="88" t="s">
        <v>125</v>
      </c>
    </row>
    <row r="18" spans="1:16" ht="72" thickBot="1" x14ac:dyDescent="0.3">
      <c r="A18" s="91" t="s">
        <v>2</v>
      </c>
      <c r="B18" s="77"/>
      <c r="D18" s="16" t="s">
        <v>133</v>
      </c>
      <c r="E18" s="43">
        <v>10</v>
      </c>
      <c r="G18" s="182"/>
      <c r="H18" s="18" t="s">
        <v>134</v>
      </c>
      <c r="I18" s="85">
        <v>1</v>
      </c>
      <c r="K18" s="25" t="s">
        <v>135</v>
      </c>
      <c r="L18" s="18" t="s">
        <v>136</v>
      </c>
      <c r="M18" s="85" t="s">
        <v>137</v>
      </c>
      <c r="O18" s="24" t="s">
        <v>131</v>
      </c>
      <c r="P18" s="88" t="s">
        <v>132</v>
      </c>
    </row>
    <row r="19" spans="1:16" ht="100.5" thickBot="1" x14ac:dyDescent="0.3">
      <c r="A19" s="92" t="s">
        <v>400</v>
      </c>
      <c r="B19" s="77"/>
      <c r="D19" s="16" t="s">
        <v>139</v>
      </c>
      <c r="E19" s="43">
        <v>5</v>
      </c>
      <c r="G19" s="180" t="s">
        <v>140</v>
      </c>
      <c r="H19" s="18" t="s">
        <v>141</v>
      </c>
      <c r="I19" s="85">
        <v>1</v>
      </c>
      <c r="K19" s="27" t="s">
        <v>142</v>
      </c>
      <c r="L19" s="18" t="s">
        <v>143</v>
      </c>
      <c r="M19" s="85" t="s">
        <v>144</v>
      </c>
      <c r="O19" s="26" t="s">
        <v>2</v>
      </c>
      <c r="P19" s="88" t="s">
        <v>138</v>
      </c>
    </row>
    <row r="20" spans="1:16" ht="29.25" thickBot="1" x14ac:dyDescent="0.3">
      <c r="G20" s="181"/>
      <c r="H20" s="18" t="s">
        <v>145</v>
      </c>
      <c r="I20" s="19">
        <v>1</v>
      </c>
    </row>
    <row r="21" spans="1:16" ht="15.75" thickBot="1" x14ac:dyDescent="0.3">
      <c r="G21" s="182"/>
      <c r="H21" s="48" t="s">
        <v>146</v>
      </c>
      <c r="I21" s="47">
        <f>SUM(I16:I20)</f>
        <v>5</v>
      </c>
    </row>
    <row r="22" spans="1:16" ht="38.25" customHeight="1" thickBot="1" x14ac:dyDescent="0.3">
      <c r="A22" s="42" t="s">
        <v>147</v>
      </c>
      <c r="B22" s="200" t="s">
        <v>148</v>
      </c>
      <c r="C22" s="201"/>
    </row>
    <row r="23" spans="1:16" s="28" customFormat="1" ht="75" customHeight="1" thickBot="1" x14ac:dyDescent="0.3">
      <c r="A23" s="15" t="s">
        <v>97</v>
      </c>
      <c r="B23" s="202" t="s">
        <v>149</v>
      </c>
      <c r="C23" s="203"/>
      <c r="E23"/>
    </row>
    <row r="24" spans="1:16" ht="93.75" customHeight="1" thickBot="1" x14ac:dyDescent="0.3">
      <c r="A24" s="21" t="s">
        <v>5</v>
      </c>
      <c r="B24" s="186" t="s">
        <v>150</v>
      </c>
      <c r="C24" s="187"/>
    </row>
    <row r="25" spans="1:16" ht="132.75" customHeight="1" thickBot="1" x14ac:dyDescent="0.3">
      <c r="A25" s="24" t="s">
        <v>131</v>
      </c>
      <c r="B25" s="186" t="s">
        <v>151</v>
      </c>
      <c r="C25" s="187"/>
    </row>
    <row r="26" spans="1:16" ht="222.75" customHeight="1" thickBot="1" x14ac:dyDescent="0.3">
      <c r="A26" s="26" t="s">
        <v>2</v>
      </c>
      <c r="B26" s="186" t="s">
        <v>152</v>
      </c>
      <c r="C26" s="187"/>
    </row>
    <row r="27" spans="1:16" ht="15.75" thickBot="1" x14ac:dyDescent="0.3">
      <c r="E27" s="42" t="s">
        <v>289</v>
      </c>
    </row>
    <row r="28" spans="1:16" x14ac:dyDescent="0.25">
      <c r="E28" s="50" t="s">
        <v>94</v>
      </c>
    </row>
    <row r="29" spans="1:16" x14ac:dyDescent="0.25">
      <c r="E29" s="50" t="s">
        <v>282</v>
      </c>
    </row>
    <row r="30" spans="1:16" x14ac:dyDescent="0.25">
      <c r="E30" s="50" t="s">
        <v>283</v>
      </c>
    </row>
    <row r="31" spans="1:16" x14ac:dyDescent="0.25">
      <c r="A31" t="s">
        <v>153</v>
      </c>
      <c r="B31" s="29" t="s">
        <v>154</v>
      </c>
      <c r="E31" s="50" t="s">
        <v>284</v>
      </c>
    </row>
    <row r="32" spans="1:16" x14ac:dyDescent="0.25">
      <c r="B32" s="29" t="s">
        <v>155</v>
      </c>
      <c r="E32" s="50" t="s">
        <v>285</v>
      </c>
    </row>
    <row r="33" spans="1:5" x14ac:dyDescent="0.25">
      <c r="E33" s="50" t="s">
        <v>286</v>
      </c>
    </row>
    <row r="34" spans="1:5" x14ac:dyDescent="0.25">
      <c r="E34" s="50" t="s">
        <v>287</v>
      </c>
    </row>
    <row r="35" spans="1:5" x14ac:dyDescent="0.25">
      <c r="E35" s="50" t="s">
        <v>288</v>
      </c>
    </row>
    <row r="40" spans="1:5" ht="45" x14ac:dyDescent="0.25">
      <c r="A40" s="63" t="s">
        <v>94</v>
      </c>
      <c r="B40" s="68" t="s">
        <v>301</v>
      </c>
    </row>
    <row r="41" spans="1:5" ht="42.75" x14ac:dyDescent="0.25">
      <c r="A41" s="63" t="s">
        <v>282</v>
      </c>
      <c r="B41" s="69" t="s">
        <v>302</v>
      </c>
      <c r="C41" s="64" t="s">
        <v>303</v>
      </c>
    </row>
    <row r="42" spans="1:5" ht="57" x14ac:dyDescent="0.25">
      <c r="B42" s="183" t="s">
        <v>306</v>
      </c>
      <c r="C42" s="65" t="s">
        <v>304</v>
      </c>
    </row>
    <row r="43" spans="1:5" ht="29.25" x14ac:dyDescent="0.25">
      <c r="B43" s="183"/>
      <c r="C43" s="66" t="s">
        <v>318</v>
      </c>
    </row>
    <row r="44" spans="1:5" ht="29.25" x14ac:dyDescent="0.25">
      <c r="B44" s="183"/>
      <c r="C44" s="67" t="s">
        <v>319</v>
      </c>
    </row>
    <row r="45" spans="1:5" ht="71.25" x14ac:dyDescent="0.25">
      <c r="B45" s="69" t="s">
        <v>305</v>
      </c>
      <c r="C45" s="65" t="s">
        <v>307</v>
      </c>
    </row>
    <row r="46" spans="1:5" ht="71.25" x14ac:dyDescent="0.25">
      <c r="B46" s="69" t="s">
        <v>308</v>
      </c>
      <c r="C46" s="65" t="s">
        <v>312</v>
      </c>
    </row>
    <row r="47" spans="1:5" ht="30" x14ac:dyDescent="0.25">
      <c r="B47" s="69" t="s">
        <v>309</v>
      </c>
      <c r="C47" s="65" t="s">
        <v>313</v>
      </c>
    </row>
    <row r="48" spans="1:5" ht="42.75" x14ac:dyDescent="0.25">
      <c r="B48" s="69" t="s">
        <v>311</v>
      </c>
      <c r="C48" s="65" t="s">
        <v>314</v>
      </c>
    </row>
    <row r="49" spans="2:4" ht="86.25" x14ac:dyDescent="0.25">
      <c r="B49" s="183" t="s">
        <v>310</v>
      </c>
      <c r="C49" s="184" t="s">
        <v>315</v>
      </c>
      <c r="D49" s="65" t="s">
        <v>316</v>
      </c>
    </row>
    <row r="50" spans="2:4" ht="86.25" x14ac:dyDescent="0.25">
      <c r="B50" s="183"/>
      <c r="C50" s="185"/>
      <c r="D50" s="65" t="s">
        <v>317</v>
      </c>
    </row>
  </sheetData>
  <mergeCells count="16">
    <mergeCell ref="D1:I4"/>
    <mergeCell ref="G14:I14"/>
    <mergeCell ref="B22:C22"/>
    <mergeCell ref="B23:C23"/>
    <mergeCell ref="B24:C24"/>
    <mergeCell ref="A6:B6"/>
    <mergeCell ref="F6:G6"/>
    <mergeCell ref="G19:G21"/>
    <mergeCell ref="K14:M14"/>
    <mergeCell ref="D15:E15"/>
    <mergeCell ref="G16:G18"/>
    <mergeCell ref="B42:B44"/>
    <mergeCell ref="C49:C50"/>
    <mergeCell ref="B49:B50"/>
    <mergeCell ref="B26:C26"/>
    <mergeCell ref="B25:C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I4" sqref="I4"/>
    </sheetView>
  </sheetViews>
  <sheetFormatPr baseColWidth="10" defaultRowHeight="15" x14ac:dyDescent="0.25"/>
  <cols>
    <col min="2" max="2" width="22.5703125" customWidth="1"/>
  </cols>
  <sheetData>
    <row r="2" spans="1:2" ht="63.75" x14ac:dyDescent="0.25">
      <c r="A2" s="72" t="s">
        <v>233</v>
      </c>
      <c r="B2" s="73" t="s">
        <v>321</v>
      </c>
    </row>
    <row r="3" spans="1:2" ht="14.45" x14ac:dyDescent="0.55000000000000004">
      <c r="A3" s="71"/>
    </row>
    <row r="4" spans="1:2" ht="91.5" x14ac:dyDescent="0.25">
      <c r="A4" s="72" t="s">
        <v>158</v>
      </c>
      <c r="B4" s="74" t="s">
        <v>322</v>
      </c>
    </row>
  </sheetData>
  <sheetProtection algorithmName="SHA-512" hashValue="te/ngw7OgNBK4G3EDsMrmbG9YiwNxy8hefqAJGK69eX7zLLfUyLsRh63sL7iIGtpJjv4dotxluaHFMDfgG0R5w==" saltValue="EjaejvAD/w3CxdmLqZFsn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Matriz - Seguimiento</vt:lpstr>
      <vt:lpstr>Herramienta de calificación</vt:lpstr>
      <vt:lpstr>Conceptos</vt:lpstr>
      <vt:lpstr>'Matriz - Seguimiento'!Área_de_impresión</vt:lpstr>
      <vt:lpstr>'Matriz - Seguimiento'!Títulos_a_imprimir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HRPL363</cp:lastModifiedBy>
  <cp:lastPrinted>2023-12-19T15:08:02Z</cp:lastPrinted>
  <dcterms:created xsi:type="dcterms:W3CDTF">2022-04-29T19:37:49Z</dcterms:created>
  <dcterms:modified xsi:type="dcterms:W3CDTF">2024-08-05T22:18:13Z</dcterms:modified>
</cp:coreProperties>
</file>